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Folha1" sheetId="1" r:id="rId1"/>
    <sheet name="Folha2" sheetId="2" r:id="rId2"/>
  </sheets>
  <calcPr calcId="144525"/>
</workbook>
</file>

<file path=xl/calcChain.xml><?xml version="1.0" encoding="utf-8"?>
<calcChain xmlns="http://schemas.openxmlformats.org/spreadsheetml/2006/main">
  <c r="EO7" i="2" l="1"/>
  <c r="EM7" i="2"/>
  <c r="EH7" i="2"/>
  <c r="EF7" i="2"/>
  <c r="DY7" i="2"/>
  <c r="DT7" i="2"/>
  <c r="DR7" i="2"/>
  <c r="DM7" i="2"/>
  <c r="DK7" i="2"/>
  <c r="DF7" i="2"/>
  <c r="DD7" i="2"/>
  <c r="CY7" i="2"/>
  <c r="CW7" i="2"/>
  <c r="CR7" i="2"/>
  <c r="CP7" i="2"/>
  <c r="CD7" i="2"/>
  <c r="CB7" i="2"/>
  <c r="BW7" i="2"/>
  <c r="BU7" i="2"/>
  <c r="BP7" i="2"/>
  <c r="BN7" i="2"/>
  <c r="BI7" i="2"/>
  <c r="AZ7" i="2"/>
  <c r="AS7" i="2"/>
  <c r="AN7" i="2"/>
  <c r="AL7" i="2"/>
  <c r="D3" i="1" l="1"/>
  <c r="E3" i="1" s="1"/>
  <c r="F3" i="1" l="1"/>
  <c r="A2" i="2"/>
  <c r="B15" i="2"/>
  <c r="B16" i="2"/>
  <c r="B14" i="2"/>
  <c r="B11" i="2" l="1"/>
  <c r="C10" i="2"/>
  <c r="D9" i="2"/>
  <c r="B9" i="2"/>
  <c r="D10" i="2"/>
  <c r="C9" i="2"/>
  <c r="C11" i="2"/>
  <c r="B10" i="2"/>
  <c r="D11" i="2"/>
  <c r="AR2" i="1"/>
  <c r="AR4" i="1"/>
  <c r="AS2" i="1"/>
  <c r="AS45" i="1" s="1"/>
  <c r="AS4" i="1"/>
  <c r="AQ3" i="1"/>
  <c r="AS3" i="1" s="1"/>
  <c r="AN45" i="1"/>
  <c r="AN3" i="1"/>
  <c r="AO3" i="1" s="1"/>
  <c r="AP2" i="1"/>
  <c r="AO2" i="1"/>
  <c r="AK45" i="1"/>
  <c r="AK3" i="1"/>
  <c r="AL3" i="1" s="1"/>
  <c r="AM2" i="1"/>
  <c r="AL2" i="1"/>
  <c r="AH45" i="1"/>
  <c r="AH3" i="1"/>
  <c r="AI3" i="1" s="1"/>
  <c r="AJ2" i="1"/>
  <c r="AI2" i="1"/>
  <c r="AE45" i="1"/>
  <c r="AE3" i="1"/>
  <c r="AF3" i="1" s="1"/>
  <c r="AG2" i="1"/>
  <c r="AF2" i="1"/>
  <c r="AB45" i="1"/>
  <c r="AB3" i="1"/>
  <c r="AC3" i="1" s="1"/>
  <c r="AD2" i="1"/>
  <c r="AC2" i="1"/>
  <c r="Y45" i="1"/>
  <c r="Y3" i="1"/>
  <c r="Z3" i="1" s="1"/>
  <c r="AA2" i="1"/>
  <c r="Z2" i="1"/>
  <c r="V45" i="1"/>
  <c r="V3" i="1"/>
  <c r="W3" i="1" s="1"/>
  <c r="X2" i="1"/>
  <c r="W2" i="1"/>
  <c r="S45" i="1"/>
  <c r="S3" i="1"/>
  <c r="T3" i="1" s="1"/>
  <c r="U2" i="1"/>
  <c r="T2" i="1"/>
  <c r="P45" i="1"/>
  <c r="P3" i="1"/>
  <c r="Q3" i="1" s="1"/>
  <c r="R2" i="1"/>
  <c r="Q2" i="1"/>
  <c r="M45" i="1"/>
  <c r="M3" i="1"/>
  <c r="N3" i="1" s="1"/>
  <c r="O2" i="1"/>
  <c r="N2" i="1"/>
  <c r="L2" i="1"/>
  <c r="K2" i="1"/>
  <c r="I2" i="1"/>
  <c r="H2" i="1"/>
  <c r="J45" i="1"/>
  <c r="J3" i="1"/>
  <c r="L3" i="1" s="1"/>
  <c r="G3" i="1"/>
  <c r="I3" i="1" s="1"/>
  <c r="F2" i="1"/>
  <c r="E2" i="1"/>
  <c r="AG3" i="1" l="1"/>
  <c r="AF45" i="1"/>
  <c r="AG45" i="1"/>
  <c r="AL45" i="1"/>
  <c r="AI45" i="1"/>
  <c r="AO45" i="1"/>
  <c r="AR3" i="1"/>
  <c r="AR45" i="1" s="1"/>
  <c r="AD3" i="1"/>
  <c r="AD45" i="1" s="1"/>
  <c r="G45" i="1"/>
  <c r="N45" i="1"/>
  <c r="Q45" i="1"/>
  <c r="T45" i="1"/>
  <c r="W45" i="1"/>
  <c r="Z45" i="1"/>
  <c r="AP3" i="1"/>
  <c r="AP45" i="1" s="1"/>
  <c r="AM3" i="1"/>
  <c r="AM45" i="1" s="1"/>
  <c r="AJ3" i="1"/>
  <c r="AJ45" i="1" s="1"/>
  <c r="AC45" i="1"/>
  <c r="AA3" i="1"/>
  <c r="AA45" i="1" s="1"/>
  <c r="X3" i="1"/>
  <c r="X45" i="1" s="1"/>
  <c r="U3" i="1"/>
  <c r="U45" i="1" s="1"/>
  <c r="R3" i="1"/>
  <c r="R45" i="1" s="1"/>
  <c r="O3" i="1"/>
  <c r="O45" i="1" s="1"/>
  <c r="K3" i="1"/>
  <c r="K45" i="1" s="1"/>
  <c r="I45" i="1"/>
  <c r="L45" i="1"/>
  <c r="H3" i="1"/>
  <c r="H45" i="1" s="1"/>
  <c r="A13" i="2" l="1"/>
  <c r="A14" i="2" s="1"/>
  <c r="F45" i="1"/>
  <c r="E45" i="1"/>
  <c r="D45" i="1"/>
  <c r="A16" i="2" l="1"/>
  <c r="C44" i="1" s="1"/>
  <c r="A15" i="2"/>
  <c r="A44" i="1" s="1"/>
  <c r="B44" i="1"/>
  <c r="KL6" i="2"/>
  <c r="KL7" i="2" s="1"/>
  <c r="KK6" i="2"/>
  <c r="KK7" i="2" s="1"/>
  <c r="KJ6" i="2"/>
  <c r="KJ7" i="2" s="1"/>
</calcChain>
</file>

<file path=xl/sharedStrings.xml><?xml version="1.0" encoding="utf-8"?>
<sst xmlns="http://schemas.openxmlformats.org/spreadsheetml/2006/main" count="1059" uniqueCount="502">
  <si>
    <t>CP</t>
  </si>
  <si>
    <t>Nome Profissional</t>
  </si>
  <si>
    <t>Mail pessoal</t>
  </si>
  <si>
    <t>DP</t>
  </si>
  <si>
    <t>Seg.</t>
  </si>
  <si>
    <t>Ter.</t>
  </si>
  <si>
    <t>Qua.</t>
  </si>
  <si>
    <t>Qui.</t>
  </si>
  <si>
    <t>Sex.</t>
  </si>
  <si>
    <t>Sáb.</t>
  </si>
  <si>
    <t>Dom.</t>
  </si>
  <si>
    <t>Exame</t>
  </si>
  <si>
    <t>Reserva</t>
  </si>
  <si>
    <t>Carnaval</t>
  </si>
  <si>
    <t>Sexta</t>
  </si>
  <si>
    <t>Páscoa</t>
  </si>
  <si>
    <t>Entrega</t>
  </si>
  <si>
    <t>CE2017</t>
  </si>
  <si>
    <t>para</t>
  </si>
  <si>
    <t>Feira</t>
  </si>
  <si>
    <t>Documentação</t>
  </si>
  <si>
    <t>Dia do</t>
  </si>
  <si>
    <t>CE 2018</t>
  </si>
  <si>
    <t>Dia de</t>
  </si>
  <si>
    <t>Corpo de</t>
  </si>
  <si>
    <t>CE2018</t>
  </si>
  <si>
    <t>compensações</t>
  </si>
  <si>
    <t>Santa</t>
  </si>
  <si>
    <t>Final</t>
  </si>
  <si>
    <t>Trabalhador</t>
  </si>
  <si>
    <t>Portugal</t>
  </si>
  <si>
    <t>Deus</t>
  </si>
  <si>
    <t>PPC</t>
  </si>
  <si>
    <t>PPP</t>
  </si>
  <si>
    <t>IG</t>
  </si>
  <si>
    <t>ADT</t>
  </si>
  <si>
    <t>VD</t>
  </si>
  <si>
    <t>DH/tpTEDH</t>
  </si>
  <si>
    <t>BC</t>
  </si>
  <si>
    <t>DCJ</t>
  </si>
  <si>
    <t>IJ</t>
  </si>
  <si>
    <t>DE</t>
  </si>
  <si>
    <t>PPL</t>
  </si>
  <si>
    <t>PPT</t>
  </si>
  <si>
    <t>PPA</t>
  </si>
  <si>
    <t>DPC</t>
  </si>
  <si>
    <t>2019</t>
  </si>
  <si>
    <t>02/12</t>
  </si>
  <si>
    <t>03/12</t>
  </si>
  <si>
    <t>04/12</t>
  </si>
  <si>
    <t>05/12</t>
  </si>
  <si>
    <t>06/12</t>
  </si>
  <si>
    <t>07/12</t>
  </si>
  <si>
    <t>08/12</t>
  </si>
  <si>
    <t>09/12</t>
  </si>
  <si>
    <t>10/12</t>
  </si>
  <si>
    <t>11/12</t>
  </si>
  <si>
    <t>12/12</t>
  </si>
  <si>
    <t>13/12</t>
  </si>
  <si>
    <t>14/12</t>
  </si>
  <si>
    <t>15/12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</si>
  <si>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</si>
  <si>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</si>
  <si>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</si>
  <si>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</si>
  <si>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</si>
  <si>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</si>
  <si>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</si>
  <si>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</si>
  <si>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</si>
  <si>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25/12</t>
  </si>
  <si>
    <t>26/12</t>
  </si>
  <si>
    <t>27/12</t>
  </si>
  <si>
    <t>28/12</t>
  </si>
  <si>
    <t>29/12</t>
  </si>
  <si>
    <t>30/12</t>
  </si>
  <si>
    <t>31/12</t>
  </si>
  <si>
    <t>01/01</t>
  </si>
  <si>
    <t>02/01</t>
  </si>
  <si>
    <t>03/01</t>
  </si>
  <si>
    <t>04/01</t>
  </si>
  <si>
    <t>05/01</t>
  </si>
  <si>
    <t>06/01</t>
  </si>
  <si>
    <t>07/01</t>
  </si>
  <si>
    <t>08/01</t>
  </si>
  <si>
    <t>09/01</t>
  </si>
  <si>
    <t>10/01</t>
  </si>
  <si>
    <t>11/01</t>
  </si>
  <si>
    <t>12/01</t>
  </si>
  <si>
    <t>13/01</t>
  </si>
  <si>
    <t>14/01</t>
  </si>
  <si>
    <t>15/01</t>
  </si>
  <si>
    <t>16/01</t>
  </si>
  <si>
    <t>17/01</t>
  </si>
  <si>
    <t>18/01</t>
  </si>
  <si>
    <t>19/01</t>
  </si>
  <si>
    <t>20/01</t>
  </si>
  <si>
    <t>21/01</t>
  </si>
  <si>
    <t>22/01</t>
  </si>
  <si>
    <t>23/01</t>
  </si>
  <si>
    <t>24/01</t>
  </si>
  <si>
    <t>25/01</t>
  </si>
  <si>
    <t>26/01</t>
  </si>
  <si>
    <t>27/01</t>
  </si>
  <si>
    <t>28/01</t>
  </si>
  <si>
    <t>29/01</t>
  </si>
  <si>
    <t>30/01</t>
  </si>
  <si>
    <t>31/01</t>
  </si>
  <si>
    <t>01/02</t>
  </si>
  <si>
    <t>02/02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</si>
  <si>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</si>
  <si>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</si>
  <si>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</si>
  <si>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</si>
  <si>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</si>
  <si>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</si>
  <si>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</si>
  <si>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</si>
  <si>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</si>
  <si>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</si>
  <si>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</si>
  <si>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</si>
  <si>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</si>
  <si>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</si>
  <si>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</si>
  <si>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</si>
  <si>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</si>
  <si>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</si>
  <si>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</si>
  <si>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</si>
  <si>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23/02</t>
  </si>
  <si>
    <t>24/02</t>
  </si>
  <si>
    <t>25/02</t>
  </si>
  <si>
    <t>26/02</t>
  </si>
  <si>
    <t>27/02</t>
  </si>
  <si>
    <t>28/02</t>
  </si>
  <si>
    <t>29/02</t>
  </si>
  <si>
    <t>01/03</t>
  </si>
  <si>
    <t>02/03</t>
  </si>
  <si>
    <t>03/03</t>
  </si>
  <si>
    <t>04/03</t>
  </si>
  <si>
    <t>05/03</t>
  </si>
  <si>
    <t>06/03</t>
  </si>
  <si>
    <t>07/03</t>
  </si>
  <si>
    <t>08/03</t>
  </si>
  <si>
    <t>09/03</t>
  </si>
  <si>
    <t>10/03</t>
  </si>
  <si>
    <t>11/03</t>
  </si>
  <si>
    <t>12/03</t>
  </si>
  <si>
    <t>13/03</t>
  </si>
  <si>
    <t>14/03</t>
  </si>
  <si>
    <t>15/03</t>
  </si>
  <si>
    <t>16/03</t>
  </si>
  <si>
    <t>17/03</t>
  </si>
  <si>
    <t>18/03</t>
  </si>
  <si>
    <t>19/03</t>
  </si>
  <si>
    <t>20/03</t>
  </si>
  <si>
    <t>21/03</t>
  </si>
  <si>
    <t>22/03</t>
  </si>
  <si>
    <t>Grupo 02</t>
  </si>
  <si>
    <t>Hoje</t>
  </si>
  <si>
    <t>regina.santospereira@srslegal.pt</t>
  </si>
  <si>
    <t>carinacorreia-18026l@adv.oa.pt</t>
  </si>
  <si>
    <t>spirbras@gmail.com</t>
  </si>
  <si>
    <t>Área</t>
  </si>
  <si>
    <t>Nome</t>
  </si>
  <si>
    <t>Tel</t>
  </si>
  <si>
    <t>mail</t>
  </si>
  <si>
    <t>x</t>
  </si>
  <si>
    <t>Pediu trabalhos?</t>
  </si>
  <si>
    <t>Sim</t>
  </si>
  <si>
    <t>Coluna2</t>
  </si>
  <si>
    <t>Coluna3</t>
  </si>
  <si>
    <t>Coluna5</t>
  </si>
  <si>
    <t>Coluna6</t>
  </si>
  <si>
    <t>Coluna53</t>
  </si>
  <si>
    <t>Coluna64</t>
  </si>
  <si>
    <t>Coluna66</t>
  </si>
  <si>
    <t>Coluna67</t>
  </si>
  <si>
    <t>Coluna69</t>
  </si>
  <si>
    <t>Coluna70</t>
  </si>
  <si>
    <t>Coluna72</t>
  </si>
  <si>
    <t>Coluna73</t>
  </si>
  <si>
    <t>Coluna75</t>
  </si>
  <si>
    <t>Coluna76</t>
  </si>
  <si>
    <t>Coluna78</t>
  </si>
  <si>
    <t>Coluna79</t>
  </si>
  <si>
    <t>Coluna81</t>
  </si>
  <si>
    <t>Coluna82</t>
  </si>
  <si>
    <t>Coluna84</t>
  </si>
  <si>
    <t>Coluna85</t>
  </si>
  <si>
    <t>Coluna87</t>
  </si>
  <si>
    <t>Coluna88</t>
  </si>
  <si>
    <t>Coluna90</t>
  </si>
  <si>
    <t>Coluna91</t>
  </si>
  <si>
    <t>Coluna93</t>
  </si>
  <si>
    <t>Coluna94</t>
  </si>
  <si>
    <t>Data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</si>
  <si>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</si>
  <si>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</si>
  <si>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</si>
  <si>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</si>
  <si>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</si>
  <si>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</si>
  <si>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</si>
  <si>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</si>
  <si>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</si>
  <si>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</si>
  <si>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</si>
  <si>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</si>
  <si>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Coluna933</t>
  </si>
  <si>
    <t>Coluna944</t>
  </si>
  <si>
    <t>data14</t>
  </si>
  <si>
    <t>Dr. António Neves Laranjeira</t>
  </si>
  <si>
    <t>neveslaranjeira@gmail.com</t>
  </si>
  <si>
    <t>Dr. Bruno Reimão</t>
  </si>
  <si>
    <t>brunoreimao-15513l@advogados.oa.pt</t>
  </si>
  <si>
    <t>Dr. César Pratas</t>
  </si>
  <si>
    <t>cesarpratas@cesarpratas.com</t>
  </si>
  <si>
    <t>Dr. Costa Jorge</t>
  </si>
  <si>
    <t>costa.jorge-17111l@advogados.oa.pt</t>
  </si>
  <si>
    <t>Dr. Diogo Drago</t>
  </si>
  <si>
    <t>diogodrago-19342l@adv.oa.pt</t>
  </si>
  <si>
    <t>Dr. João Basílio</t>
  </si>
  <si>
    <t>joao.basilio-6199l@advogados.oa.pt</t>
  </si>
  <si>
    <t>Dr. José Carvalhal</t>
  </si>
  <si>
    <t>josecarvalhal@mail.telepac.pt</t>
  </si>
  <si>
    <t>Dr. Luis Filipe Santos</t>
  </si>
  <si>
    <t>lfs-17135l@adv.oa.pt</t>
  </si>
  <si>
    <t>967227305, 
919488502</t>
  </si>
  <si>
    <t>Dr. Luís Nuno Perdigão</t>
  </si>
  <si>
    <t>Dr. Manuel Ramirez Fernandes</t>
  </si>
  <si>
    <t>Dr. Miguel Coutinho</t>
  </si>
  <si>
    <t>miguel.coutinho@cuatrecasas.com</t>
  </si>
  <si>
    <t>Dr. Moura Santos</t>
  </si>
  <si>
    <t>Dr. Nuno D Gonçalves</t>
  </si>
  <si>
    <t>Dr. Pedro Abreu Rocha</t>
  </si>
  <si>
    <t>Dr. Pedro Ruivo</t>
  </si>
  <si>
    <t>Dr. Sérgio Pires Brás</t>
  </si>
  <si>
    <t>Dr.ª Alexandra Martins</t>
  </si>
  <si>
    <t>alexandramartins-15190l@adv.oa.pt</t>
  </si>
  <si>
    <t>Dr.ª Amélia Silva</t>
  </si>
  <si>
    <t>ameliasilva-6738l@adv.oa.pt</t>
  </si>
  <si>
    <t>Dr.ª Ana Alface</t>
  </si>
  <si>
    <t>aa@lsc.pt</t>
  </si>
  <si>
    <t>Dr.ª Ana Catarina Redondo</t>
  </si>
  <si>
    <t>catarinaredondo-16103l@adv.oa.pt</t>
  </si>
  <si>
    <t>Dr.ª Ana Luz</t>
  </si>
  <si>
    <t>ana.luz-15550l@adv.oa.pt</t>
  </si>
  <si>
    <t>Dr.ª Ana Viegas</t>
  </si>
  <si>
    <t>abrviegas@gmail.com</t>
  </si>
  <si>
    <t>Dr.ª Carina Correia</t>
  </si>
  <si>
    <t>Dr.ª Carla Beselga</t>
  </si>
  <si>
    <t>carla.beselga@bqadvogadas.com</t>
  </si>
  <si>
    <t>Dr.ª Carla Cardoso Tavares</t>
  </si>
  <si>
    <t>Dr.ª Conceição Nascimento</t>
  </si>
  <si>
    <t>conceicaonascimento-10188l@adv.oa.pt</t>
  </si>
  <si>
    <t>Dr.ª Dina Gil</t>
  </si>
  <si>
    <t>dinagil-10222l@adv.oa.pt</t>
  </si>
  <si>
    <t>Dr.ª Helena Ferreira</t>
  </si>
  <si>
    <t>helenaferreira@hf-advogada.net</t>
  </si>
  <si>
    <t>Dr.ª Ilime Portela</t>
  </si>
  <si>
    <t>geral@ipassociados.pt</t>
  </si>
  <si>
    <t>Dr.ª Isabel de Almeida</t>
  </si>
  <si>
    <t>isabelalexandraalmeida@gmail.com</t>
  </si>
  <si>
    <t>Dr.ª Joana Merino</t>
  </si>
  <si>
    <t>Dr.ª Maria José Bravo</t>
  </si>
  <si>
    <t>963 040 867
914 588 848</t>
  </si>
  <si>
    <t>Dr.ª Maria Manuel Cavaco</t>
  </si>
  <si>
    <t>maria.cavaco-12348l@adv.oa.pt</t>
  </si>
  <si>
    <t>Dr.ª Marta de Almeida Rodrigues</t>
  </si>
  <si>
    <t>Dr.ª Marta Silva Rito</t>
  </si>
  <si>
    <t>ritomarta@hotmail.com</t>
  </si>
  <si>
    <t>Dr.ª Natália Costa Campos</t>
  </si>
  <si>
    <t>costa.campos-6412l@adv.oa.pt</t>
  </si>
  <si>
    <t>Dr.ª Nicolina Cabrita</t>
  </si>
  <si>
    <t>Dr.ª Olga Carreira</t>
  </si>
  <si>
    <t>olga.carreira-19409l@adv.oa.pt</t>
  </si>
  <si>
    <t>Dr.ª Paula Alves de Sousa</t>
  </si>
  <si>
    <t>paulaalvesdesousa-19540l@adv.oa.pt</t>
  </si>
  <si>
    <t>Dr.ª Paula Cabral</t>
  </si>
  <si>
    <t>Dr.ª Paula Gomes Marques</t>
  </si>
  <si>
    <t>pgm-18297l@adv.oa.pt</t>
  </si>
  <si>
    <t>Dr.ª Paula Varandas</t>
  </si>
  <si>
    <t>paulavarandas-14163l@adv.oa.pt</t>
  </si>
  <si>
    <t>Dr.ª Regina Santos Pereira</t>
  </si>
  <si>
    <t>Dr.ª Sofia Lelo</t>
  </si>
  <si>
    <t>sofia.lelo-15517l@adv.oa.pt</t>
  </si>
  <si>
    <t>Dr.ª Teresa Alves de Azevedo</t>
  </si>
  <si>
    <t>talvesazevedo@netcabo.pt</t>
  </si>
  <si>
    <t>Dr.ª Teresa Foz</t>
  </si>
  <si>
    <t>Grupo 16</t>
  </si>
  <si>
    <t>Grupo 04</t>
  </si>
  <si>
    <t>Grupo 07</t>
  </si>
  <si>
    <t>Grupo 10</t>
  </si>
  <si>
    <t>Grupo 06</t>
  </si>
  <si>
    <t>Grupo 08</t>
  </si>
  <si>
    <t>Grupo 09</t>
  </si>
  <si>
    <t>Grupo 14</t>
  </si>
  <si>
    <t>Grupo 13</t>
  </si>
  <si>
    <t>Grupo 11</t>
  </si>
  <si>
    <t>Grupo 05</t>
  </si>
  <si>
    <t>Grupo 03</t>
  </si>
  <si>
    <t>Grupo 01</t>
  </si>
  <si>
    <t>Grupo 12</t>
  </si>
  <si>
    <t>Grupo 15</t>
  </si>
  <si>
    <t>Grupo 17</t>
  </si>
  <si>
    <t>Grupo</t>
  </si>
  <si>
    <t>nome</t>
  </si>
  <si>
    <t>tlm</t>
  </si>
  <si>
    <t>Coluna1</t>
  </si>
  <si>
    <t>16927L</t>
  </si>
  <si>
    <t>Ana Loureiro Braz</t>
  </si>
  <si>
    <t>ana.loureiro.braz@gmail.com</t>
  </si>
  <si>
    <t>44798L</t>
  </si>
  <si>
    <t>Ana Margarida Simão</t>
  </si>
  <si>
    <t>margarida.simao27@gmail.com</t>
  </si>
  <si>
    <t>45553L</t>
  </si>
  <si>
    <t>Ana Paula Sousa</t>
  </si>
  <si>
    <t>galeado@gmail.com</t>
  </si>
  <si>
    <t>44776L</t>
  </si>
  <si>
    <t>Andreia Cardoso Dias</t>
  </si>
  <si>
    <t>andreiafcdiass@gmail.com</t>
  </si>
  <si>
    <t>45019L</t>
  </si>
  <si>
    <t>Bárbara Henriques do Amaral</t>
  </si>
  <si>
    <t>brahamaral@hotmail.com</t>
  </si>
  <si>
    <t>44867L</t>
  </si>
  <si>
    <t>Beatriz Lamares</t>
  </si>
  <si>
    <t>beatrizlamares.bl@gmail.com</t>
  </si>
  <si>
    <t>44559L</t>
  </si>
  <si>
    <t>Bianca António</t>
  </si>
  <si>
    <t>biaantonio.1996@gmail.com</t>
  </si>
  <si>
    <t>44593L</t>
  </si>
  <si>
    <t>Catarina Caldeira Belo</t>
  </si>
  <si>
    <t>catarinacaldeirabelo@gmail.com</t>
  </si>
  <si>
    <t>44850L</t>
  </si>
  <si>
    <t>Cristina dos Reis Silva</t>
  </si>
  <si>
    <t>cristina.silva@companhiadasobras.pt</t>
  </si>
  <si>
    <t>44515L</t>
  </si>
  <si>
    <t>Débora Sofia Silva</t>
  </si>
  <si>
    <t>deborasofia9986@gmail.com</t>
  </si>
  <si>
    <t>38936L</t>
  </si>
  <si>
    <t>Diogo Santana Lopes</t>
  </si>
  <si>
    <t>diogosantanalopes@gmail.com</t>
  </si>
  <si>
    <t>35693C</t>
  </si>
  <si>
    <t>Franco Ferreira</t>
  </si>
  <si>
    <t>jospedro.franco@gmail.com</t>
  </si>
  <si>
    <t>44933L</t>
  </si>
  <si>
    <t>Gonçalo Antunes dos Santos</t>
  </si>
  <si>
    <t>gfcasantos@gmail.com</t>
  </si>
  <si>
    <t>45035L</t>
  </si>
  <si>
    <t>Guilherme Porto Mesquita</t>
  </si>
  <si>
    <t>guilhermefpmesquita@gmail.com</t>
  </si>
  <si>
    <t>45586L</t>
  </si>
  <si>
    <t>Inês Lopes Alves</t>
  </si>
  <si>
    <t>alvesines13@gmail.com</t>
  </si>
  <si>
    <t>44263L</t>
  </si>
  <si>
    <t>Joana V G Silva</t>
  </si>
  <si>
    <t>joana.juusilva@gmail.com</t>
  </si>
  <si>
    <t>40945L</t>
  </si>
  <si>
    <t>João Diogo Tavares</t>
  </si>
  <si>
    <t>joaotavares1904@gmail.com</t>
  </si>
  <si>
    <t>36455L</t>
  </si>
  <si>
    <t>João Menezes Cordeiro</t>
  </si>
  <si>
    <t>joaovmcordeiro@gmail.com</t>
  </si>
  <si>
    <t>44733L</t>
  </si>
  <si>
    <t>Joaquim Luis Fernandes</t>
  </si>
  <si>
    <t>joaqluis@sapo.pt</t>
  </si>
  <si>
    <t>44568L</t>
  </si>
  <si>
    <t>Júnia Luiza Delgado</t>
  </si>
  <si>
    <t>junia.delgado@hotmail.com</t>
  </si>
  <si>
    <t>44573L</t>
  </si>
  <si>
    <t>Laís Vasquez</t>
  </si>
  <si>
    <t>labsnovaes@hotmail.com</t>
  </si>
  <si>
    <t>45225L</t>
  </si>
  <si>
    <t>Luísa Reis González</t>
  </si>
  <si>
    <t>luisagonzalez1@sapo.pt</t>
  </si>
  <si>
    <t>44786L</t>
  </si>
  <si>
    <t>Manuel Garcia Patuleia</t>
  </si>
  <si>
    <t>manelpatuleia1994@gmail.com</t>
  </si>
  <si>
    <t>45010L</t>
  </si>
  <si>
    <t>Margarida Lobo de Carvalho</t>
  </si>
  <si>
    <t>margaridacarvalho1996@gmail.com</t>
  </si>
  <si>
    <t>44772L</t>
  </si>
  <si>
    <t>Micaela Costa Pinto</t>
  </si>
  <si>
    <t>micaelacostapinto@gmail.com</t>
  </si>
  <si>
    <t>44572L</t>
  </si>
  <si>
    <t>Miguel Cristóvão Nunes</t>
  </si>
  <si>
    <t>miguelnunes123@sapo.pt</t>
  </si>
  <si>
    <t>44897L</t>
  </si>
  <si>
    <t>Miguel Duarte Guerreiro</t>
  </si>
  <si>
    <t>migueldguerreiro@gmail.com</t>
  </si>
  <si>
    <t>44851L</t>
  </si>
  <si>
    <t>Patrícia Mendes Borges</t>
  </si>
  <si>
    <t>brgs.patricia@hotmail.com</t>
  </si>
  <si>
    <t>44782L</t>
  </si>
  <si>
    <t>Patrícia Q Véstias</t>
  </si>
  <si>
    <t>patriciavestias@hotmail.com</t>
  </si>
  <si>
    <t>44881L</t>
  </si>
  <si>
    <t>Pedro Boal</t>
  </si>
  <si>
    <t>pedro_boal@hotmail.com</t>
  </si>
  <si>
    <t>44464L</t>
  </si>
  <si>
    <t>Rita Alcaria Barroso</t>
  </si>
  <si>
    <t>rita.barroso6@gmail.com</t>
  </si>
  <si>
    <t>39917L</t>
  </si>
  <si>
    <t>Rita Silva e Sousa</t>
  </si>
  <si>
    <t>silvaesousa.rita@gmail.com</t>
  </si>
  <si>
    <t>44637L</t>
  </si>
  <si>
    <t>Sandra de Sá Gouveia</t>
  </si>
  <si>
    <t>sangouveia.sg@gmail.com</t>
  </si>
  <si>
    <t>33019C</t>
  </si>
  <si>
    <t>Sandra Dias Pereira</t>
  </si>
  <si>
    <t>diaspereira.sandra@gmail.com</t>
  </si>
  <si>
    <t>45126L</t>
  </si>
  <si>
    <t>Sara de Barros Queiroz</t>
  </si>
  <si>
    <t>sara.queiroz1991@gmail.com</t>
  </si>
  <si>
    <t>44839L</t>
  </si>
  <si>
    <t>Sérgio Félix</t>
  </si>
  <si>
    <t>snfelix@gmail.com</t>
  </si>
  <si>
    <t>45588L</t>
  </si>
  <si>
    <t>Sílvia Maurício Correia</t>
  </si>
  <si>
    <t>mauricio.silvia@gmail.com</t>
  </si>
  <si>
    <t>41676L</t>
  </si>
  <si>
    <t>Susana A Carvalho</t>
  </si>
  <si>
    <t>susana.al.carvalho@gmail.com</t>
  </si>
  <si>
    <t>45021L</t>
  </si>
  <si>
    <t>Tiago de Oliveira França</t>
  </si>
  <si>
    <t>tiagodeoliveirafranca@gmail.com</t>
  </si>
  <si>
    <t>45068L</t>
  </si>
  <si>
    <t>Tiago Linhares Carneiro</t>
  </si>
  <si>
    <t>tiago.linharescarneiro@plmj.pt</t>
  </si>
  <si>
    <t>Grupo 01DP</t>
  </si>
  <si>
    <t>Grupo 01PPC</t>
  </si>
  <si>
    <t>joanamerino@gmail.com</t>
  </si>
  <si>
    <t>Grupo 01PPP</t>
  </si>
  <si>
    <t>Grupo 02DP</t>
  </si>
  <si>
    <t>Grupo 02PPC</t>
  </si>
  <si>
    <t>Grupo 02PPP</t>
  </si>
  <si>
    <t>Grupo 03DP</t>
  </si>
  <si>
    <t>paulacabral226@gmail.com</t>
  </si>
  <si>
    <t>Grupo 03PPC</t>
  </si>
  <si>
    <t>Dr. António Marques Baptista</t>
  </si>
  <si>
    <t>amb@jfn-adv.eu</t>
  </si>
  <si>
    <t>Grupo 03PPP</t>
  </si>
  <si>
    <t>Grupo 04DP</t>
  </si>
  <si>
    <t>Grupo 04PPC</t>
  </si>
  <si>
    <t>Dr. António Laureano Santos</t>
  </si>
  <si>
    <t>als@lsc.pt</t>
  </si>
  <si>
    <t>Grupo 04PPP</t>
  </si>
  <si>
    <t>Grupo 05DP</t>
  </si>
  <si>
    <t>Grupo 05PPC</t>
  </si>
  <si>
    <t>nuno.goncalves@sapo.pt</t>
  </si>
  <si>
    <t>Grupo 05PPP</t>
  </si>
  <si>
    <t>ngtf.advogados@gmail.com</t>
  </si>
  <si>
    <t>Grupo 06DP</t>
  </si>
  <si>
    <t>Grupo 06PPC</t>
  </si>
  <si>
    <t>Grupo 06PPP</t>
  </si>
  <si>
    <t>Grupo 07PPC</t>
  </si>
  <si>
    <t>pedro.ruivo.form@gmail.com</t>
  </si>
  <si>
    <t>Grupo 07PPP</t>
  </si>
  <si>
    <t>Grupo 08DP</t>
  </si>
  <si>
    <t>Grupo 08PPC</t>
  </si>
  <si>
    <t>Grupo 08PPP</t>
  </si>
  <si>
    <t>Grupo 09DP</t>
  </si>
  <si>
    <t>Grupo 09PPC</t>
  </si>
  <si>
    <t>Grupo 09PPP</t>
  </si>
  <si>
    <t>par-8885l@adv.oa.pt</t>
  </si>
  <si>
    <t>Grupo 10DP</t>
  </si>
  <si>
    <t>Grupo 10PPC</t>
  </si>
  <si>
    <t>Grupo 10PPP</t>
  </si>
  <si>
    <t>Grupo 11DP</t>
  </si>
  <si>
    <t>mourasantos.f@gmail.com</t>
  </si>
  <si>
    <t>Grupo 11PPC</t>
  </si>
  <si>
    <t>Grupo 11PPP</t>
  </si>
  <si>
    <t>Grupo 12DP</t>
  </si>
  <si>
    <t>nicolinacabrita@netcabo.pt</t>
  </si>
  <si>
    <t>Grupo 12PPC</t>
  </si>
  <si>
    <t>carla-tavares@sapo.pt</t>
  </si>
  <si>
    <t>Grupo 12PPP</t>
  </si>
  <si>
    <t>Dr. Américo Falcão Esteves</t>
  </si>
  <si>
    <t>afesteves.advogados@gmail.com</t>
  </si>
  <si>
    <t>Grupo 13DP</t>
  </si>
  <si>
    <t>mrf@ramirez-advogados.pt</t>
  </si>
  <si>
    <t>Grupo 13PPC</t>
  </si>
  <si>
    <t>lnperdigao@lpmb.pt</t>
  </si>
  <si>
    <t>Grupo 13PPP</t>
  </si>
  <si>
    <t>Grupo 14DP</t>
  </si>
  <si>
    <t>Grupo 14PPC</t>
  </si>
  <si>
    <t>marodrigues@mar-adv.com</t>
  </si>
  <si>
    <t>Grupo 14PPP</t>
  </si>
  <si>
    <t>Grupo 15DP</t>
  </si>
  <si>
    <t>Grupo 15PPC</t>
  </si>
  <si>
    <t>Grupo 15PPP</t>
  </si>
  <si>
    <t>Grupo 16DP</t>
  </si>
  <si>
    <t>Grupo 16PPC</t>
  </si>
  <si>
    <t>Grupo 16PPP</t>
  </si>
  <si>
    <t>Grupo 17DP</t>
  </si>
  <si>
    <t>Grupo 17PPC</t>
  </si>
  <si>
    <t>Grupo 17PPP</t>
  </si>
  <si>
    <t>mjbravo@netcabo.pt</t>
  </si>
  <si>
    <t>PDJJ</t>
  </si>
  <si>
    <t>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</si>
</sst>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[$-816]d/mmm;@"/>
  </numFmts>
  <fonts count="16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6FA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lightGray">
        <bgColor theme="7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3C47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medium">
        <color theme="5" tint="-0.24994659260841701"/>
      </bottom>
      <diagonal/>
    </border>
    <border>
      <left style="thin">
        <color indexed="62"/>
      </left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 style="thick">
        <color rgb="FFFFFF00"/>
      </right>
      <top/>
      <bottom style="medium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 style="thin">
        <color indexed="64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 style="thin">
        <color indexed="62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" fontId="7" fillId="2" borderId="2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0" borderId="0" xfId="0" applyFont="1"/>
    <xf numFmtId="0" fontId="0" fillId="0" borderId="6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5" borderId="7" xfId="0" applyNumberFormat="1" applyFont="1" applyFill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164" fontId="2" fillId="5" borderId="8" xfId="0" applyNumberFormat="1" applyFont="1" applyFill="1" applyBorder="1" applyAlignment="1">
      <alignment horizontal="left" vertical="center"/>
    </xf>
    <xf numFmtId="164" fontId="2" fillId="5" borderId="9" xfId="0" applyNumberFormat="1" applyFont="1" applyFill="1" applyBorder="1" applyAlignment="1">
      <alignment horizontal="left" vertical="center"/>
    </xf>
    <xf numFmtId="164" fontId="2" fillId="11" borderId="7" xfId="0" applyNumberFormat="1" applyFont="1" applyFill="1" applyBorder="1" applyAlignment="1">
      <alignment horizontal="left" vertical="center"/>
    </xf>
    <xf numFmtId="164" fontId="2" fillId="11" borderId="8" xfId="0" applyNumberFormat="1" applyFont="1" applyFill="1" applyBorder="1" applyAlignment="1">
      <alignment horizontal="left" vertical="center"/>
    </xf>
    <xf numFmtId="164" fontId="2" fillId="11" borderId="9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2" fillId="0" borderId="7" xfId="0" applyNumberFormat="1" applyFont="1" applyBorder="1" applyAlignment="1">
      <alignment horizontal="left" vertical="center"/>
    </xf>
    <xf numFmtId="0" fontId="0" fillId="0" borderId="0" xfId="0" applyBorder="1"/>
    <xf numFmtId="3" fontId="12" fillId="17" borderId="0" xfId="0" applyNumberFormat="1" applyFont="1" applyFill="1" applyBorder="1" applyAlignment="1">
      <alignment horizontal="center" wrapText="1"/>
    </xf>
    <xf numFmtId="0" fontId="3" fillId="17" borderId="0" xfId="1" applyFill="1" applyBorder="1" applyAlignment="1"/>
    <xf numFmtId="3" fontId="12" fillId="18" borderId="0" xfId="0" applyNumberFormat="1" applyFont="1" applyFill="1" applyBorder="1" applyAlignment="1">
      <alignment horizontal="center" wrapText="1"/>
    </xf>
    <xf numFmtId="0" fontId="0" fillId="9" borderId="3" xfId="0" applyFont="1" applyFill="1" applyBorder="1" applyAlignment="1">
      <alignment horizontal="left" vertical="center"/>
    </xf>
    <xf numFmtId="16" fontId="6" fillId="2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6" fontId="6" fillId="0" borderId="21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16" fontId="6" fillId="0" borderId="24" xfId="0" applyNumberFormat="1" applyFont="1" applyFill="1" applyBorder="1" applyAlignment="1">
      <alignment horizontal="left" vertical="center"/>
    </xf>
    <xf numFmtId="165" fontId="13" fillId="19" borderId="19" xfId="0" applyNumberFormat="1" applyFont="1" applyFill="1" applyBorder="1" applyAlignment="1">
      <alignment horizontal="center" vertical="center"/>
    </xf>
    <xf numFmtId="16" fontId="7" fillId="2" borderId="2" xfId="0" applyNumberFormat="1" applyFont="1" applyFill="1" applyBorder="1" applyAlignment="1">
      <alignment horizontal="center" vertical="center"/>
    </xf>
    <xf numFmtId="16" fontId="7" fillId="2" borderId="20" xfId="0" applyNumberFormat="1" applyFont="1" applyFill="1" applyBorder="1" applyAlignment="1">
      <alignment horizontal="center" vertical="center"/>
    </xf>
    <xf numFmtId="165" fontId="7" fillId="2" borderId="19" xfId="0" applyNumberFormat="1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/>
    </xf>
    <xf numFmtId="16" fontId="6" fillId="0" borderId="20" xfId="0" applyNumberFormat="1" applyFont="1" applyFill="1" applyBorder="1" applyAlignment="1">
      <alignment horizontal="center" vertical="center"/>
    </xf>
    <xf numFmtId="16" fontId="13" fillId="19" borderId="19" xfId="0" applyNumberFormat="1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" fontId="13" fillId="20" borderId="19" xfId="0" applyNumberFormat="1" applyFont="1" applyFill="1" applyBorder="1" applyAlignment="1">
      <alignment horizontal="center" vertical="center"/>
    </xf>
    <xf numFmtId="0" fontId="14" fillId="22" borderId="25" xfId="0" applyFont="1" applyFill="1" applyBorder="1" applyAlignment="1">
      <alignment vertical="center"/>
    </xf>
    <xf numFmtId="0" fontId="0" fillId="22" borderId="26" xfId="0" applyFont="1" applyFill="1" applyBorder="1"/>
    <xf numFmtId="0" fontId="0" fillId="21" borderId="26" xfId="0" applyFont="1" applyFill="1" applyBorder="1"/>
    <xf numFmtId="0" fontId="14" fillId="22" borderId="27" xfId="0" applyFont="1" applyFill="1" applyBorder="1" applyAlignment="1">
      <alignment vertical="center"/>
    </xf>
    <xf numFmtId="0" fontId="0" fillId="22" borderId="28" xfId="0" applyFont="1" applyFill="1" applyBorder="1"/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22" borderId="26" xfId="1" applyFont="1" applyFill="1" applyBorder="1"/>
    <xf numFmtId="0" fontId="14" fillId="22" borderId="29" xfId="0" applyFont="1" applyFill="1" applyBorder="1" applyAlignment="1">
      <alignment vertical="center"/>
    </xf>
    <xf numFmtId="0" fontId="0" fillId="22" borderId="30" xfId="0" applyFont="1" applyFill="1" applyBorder="1"/>
    <xf numFmtId="0" fontId="14" fillId="22" borderId="25" xfId="0" applyNumberFormat="1" applyFont="1" applyFill="1" applyBorder="1" applyAlignment="1">
      <alignment vertical="center"/>
    </xf>
    <xf numFmtId="0" fontId="14" fillId="22" borderId="29" xfId="0" applyNumberFormat="1" applyFont="1" applyFill="1" applyBorder="1" applyAlignment="1">
      <alignment vertical="center"/>
    </xf>
    <xf numFmtId="0" fontId="14" fillId="22" borderId="27" xfId="0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22" borderId="26" xfId="1" applyFill="1" applyBorder="1"/>
    <xf numFmtId="0" fontId="3" fillId="23" borderId="34" xfId="1" applyFill="1" applyBorder="1" applyAlignment="1"/>
    <xf numFmtId="0" fontId="12" fillId="23" borderId="35" xfId="0" applyFont="1" applyFill="1" applyBorder="1" applyAlignment="1"/>
    <xf numFmtId="0" fontId="12" fillId="23" borderId="34" xfId="0" applyFont="1" applyFill="1" applyBorder="1" applyAlignment="1"/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3" fillId="0" borderId="35" xfId="1" applyBorder="1" applyAlignment="1"/>
    <xf numFmtId="0" fontId="15" fillId="24" borderId="31" xfId="0" applyFont="1" applyFill="1" applyBorder="1" applyAlignment="1">
      <alignment horizontal="center" vertical="center"/>
    </xf>
    <xf numFmtId="0" fontId="15" fillId="24" borderId="32" xfId="0" applyFont="1" applyFill="1" applyBorder="1" applyAlignment="1">
      <alignment horizontal="center" vertical="center"/>
    </xf>
    <xf numFmtId="0" fontId="15" fillId="24" borderId="33" xfId="0" applyFont="1" applyFill="1" applyBorder="1" applyAlignment="1">
      <alignment horizontal="center" vertical="center"/>
    </xf>
    <xf numFmtId="0" fontId="14" fillId="22" borderId="36" xfId="0" applyFont="1" applyFill="1" applyBorder="1" applyAlignment="1">
      <alignment vertical="center"/>
    </xf>
    <xf numFmtId="0" fontId="0" fillId="22" borderId="37" xfId="0" applyFont="1" applyFill="1" applyBorder="1"/>
    <xf numFmtId="14" fontId="11" fillId="3" borderId="17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22" borderId="1" xfId="0" applyFont="1" applyFill="1" applyBorder="1"/>
    <xf numFmtId="0" fontId="0" fillId="0" borderId="1" xfId="0" applyFont="1" applyBorder="1"/>
    <xf numFmtId="0" fontId="0" fillId="25" borderId="38" xfId="0" applyFont="1" applyFill="1" applyBorder="1" applyAlignment="1">
      <alignment horizontal="center" vertical="center" wrapText="1"/>
    </xf>
    <xf numFmtId="0" fontId="0" fillId="22" borderId="1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4" borderId="11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2" borderId="15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16" borderId="14" xfId="0" applyFont="1" applyFill="1" applyBorder="1" applyAlignment="1">
      <alignment horizontal="center"/>
    </xf>
    <xf numFmtId="0" fontId="0" fillId="14" borderId="15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395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ashed">
          <color auto="1"/>
        </bottom>
        <vertical/>
        <horizontal/>
      </border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S45" totalsRowCount="1" headerRowDxfId="1394" dataDxfId="1392" headerRowBorderDxfId="1393" tableBorderDxfId="1391" totalsRowBorderDxfId="1390">
  <autoFilter ref="A1:AS44"/>
  <tableColumns count="45">
    <tableColumn id="1" name="CP" dataDxfId="1389" totalsRowDxfId="812"/>
    <tableColumn id="2" name="Nome Profissional" dataDxfId="1388" totalsRowDxfId="811"/>
    <tableColumn id="4" name="Mail pessoal" dataDxfId="1387" totalsRowDxfId="810"/>
    <tableColumn id="3" name="Data" totalsRowFunction="custom" dataDxfId="1386" totalsRowDxfId="809">
      <totalsRowFormula>COUNTIF(D4:D43,"X")</totalsRowFormula>
    </tableColumn>
    <tableColumn id="5" name="Coluna2" totalsRowFunction="custom" dataDxfId="1385" totalsRowDxfId="808">
      <totalsRowFormula>COUNTIF(E4:E43,"X")</totalsRowFormula>
    </tableColumn>
    <tableColumn id="6" name="Coluna3" totalsRowFunction="custom" dataDxfId="1384" totalsRowDxfId="807">
      <totalsRowFormula>COUNTIF(F4:F43,"X")</totalsRowFormula>
    </tableColumn>
    <tableColumn id="7" name="data2" totalsRowFunction="custom" dataDxfId="1383" totalsRowDxfId="806">
      <calculatedColumnFormula>IF(Tabela1[[#Headers],[data2]]="","",HLOOKUP(Tabela1[[#Headers],[data2]],Folha2!DJ5:GE6,2,FALSE))</calculatedColumnFormula>
      <totalsRowFormula>IF(G2="","",SUMIF(G3:G43,"X"))</totalsRowFormula>
    </tableColumn>
    <tableColumn id="8" name="Coluna5" totalsRowFunction="custom" dataDxfId="1382" totalsRowDxfId="805">
      <calculatedColumnFormula>Tabela1[[#This Row],[data2]]</calculatedColumnFormula>
      <totalsRowFormula>IF(H2="","",SUMIF(H3:H43,"X"))</totalsRowFormula>
    </tableColumn>
    <tableColumn id="9" name="Coluna6" totalsRowFunction="custom" dataDxfId="1381" totalsRowDxfId="804">
      <calculatedColumnFormula>Tabela1[[#This Row],[data2]]</calculatedColumnFormula>
      <totalsRowFormula>IF(I2="","",SUMIF(I3:I43,"X"))</totalsRowFormula>
    </tableColumn>
    <tableColumn id="41" name="data3" totalsRowFunction="custom" dataDxfId="1380" totalsRowDxfId="803">
      <totalsRowFormula>IF(J2="","",SUMIF(J3:J43,"X"))</totalsRowFormula>
    </tableColumn>
    <tableColumn id="42" name="Coluna53" totalsRowFunction="custom" dataDxfId="1379" totalsRowDxfId="802">
      <totalsRowFormula>IF(K2="","",SUMIF(K3:K43,"X"))</totalsRowFormula>
    </tableColumn>
    <tableColumn id="43" name="Coluna64" totalsRowFunction="custom" dataDxfId="1378" totalsRowDxfId="801">
      <totalsRowFormula>IF(L2="","",SUMIF(L3:L43,"X"))</totalsRowFormula>
    </tableColumn>
    <tableColumn id="44" name="data4" totalsRowFunction="custom" dataDxfId="1377" totalsRowDxfId="800">
      <totalsRowFormula>IF(M2="","",SUMIF(M3:M43,"X"))</totalsRowFormula>
    </tableColumn>
    <tableColumn id="45" name="Coluna66" totalsRowFunction="custom" dataDxfId="1376" totalsRowDxfId="799">
      <totalsRowFormula>IF(N2="","",SUMIF(N3:N43,"X"))</totalsRowFormula>
    </tableColumn>
    <tableColumn id="46" name="Coluna67" totalsRowFunction="custom" dataDxfId="1375" totalsRowDxfId="798">
      <totalsRowFormula>IF(O2="","",SUMIF(O3:O43,"X"))</totalsRowFormula>
    </tableColumn>
    <tableColumn id="47" name="data5" totalsRowFunction="custom" dataDxfId="1374" totalsRowDxfId="797">
      <totalsRowFormula>IF(P2="","",SUMIF(P3:P43,"X"))</totalsRowFormula>
    </tableColumn>
    <tableColumn id="48" name="Coluna69" totalsRowFunction="custom" dataDxfId="1373" totalsRowDxfId="796">
      <totalsRowFormula>IF(Q2="","",SUMIF(Q3:Q43,"X"))</totalsRowFormula>
    </tableColumn>
    <tableColumn id="49" name="Coluna70" totalsRowFunction="custom" dataDxfId="1372" totalsRowDxfId="795">
      <totalsRowFormula>IF(R2="","",SUMIF(R3:R43,"X"))</totalsRowFormula>
    </tableColumn>
    <tableColumn id="50" name="data6" totalsRowFunction="custom" dataDxfId="1371" totalsRowDxfId="794">
      <totalsRowFormula>IF(S2="","",SUMIF(S3:S43,"X"))</totalsRowFormula>
    </tableColumn>
    <tableColumn id="51" name="Coluna72" totalsRowFunction="custom" dataDxfId="1370" totalsRowDxfId="793">
      <totalsRowFormula>IF(T2="","",SUMIF(T3:T43,"X"))</totalsRowFormula>
    </tableColumn>
    <tableColumn id="52" name="Coluna73" totalsRowFunction="custom" dataDxfId="1369" totalsRowDxfId="792">
      <totalsRowFormula>IF(U2="","",SUMIF(U3:U43,"X"))</totalsRowFormula>
    </tableColumn>
    <tableColumn id="53" name="data7" totalsRowFunction="custom" dataDxfId="1368" totalsRowDxfId="791">
      <totalsRowFormula>IF(V2="","",SUMIF(V3:V43,"X"))</totalsRowFormula>
    </tableColumn>
    <tableColumn id="54" name="Coluna75" totalsRowFunction="custom" dataDxfId="1367" totalsRowDxfId="790">
      <totalsRowFormula>IF(W2="","",SUMIF(W3:W43,"X"))</totalsRowFormula>
    </tableColumn>
    <tableColumn id="55" name="Coluna76" totalsRowFunction="custom" dataDxfId="1366" totalsRowDxfId="789">
      <totalsRowFormula>IF(X2="","",SUMIF(X3:X43,"X"))</totalsRowFormula>
    </tableColumn>
    <tableColumn id="56" name="data8" totalsRowFunction="custom" dataDxfId="1365" totalsRowDxfId="788">
      <totalsRowFormula>IF(Y2="","",SUMIF(Y3:Y43,"X"))</totalsRowFormula>
    </tableColumn>
    <tableColumn id="57" name="Coluna78" totalsRowFunction="custom" dataDxfId="1364" totalsRowDxfId="787">
      <totalsRowFormula>IF(Z2="","",SUMIF(Z3:Z43,"X"))</totalsRowFormula>
    </tableColumn>
    <tableColumn id="58" name="Coluna79" totalsRowFunction="custom" dataDxfId="1363" totalsRowDxfId="786">
      <totalsRowFormula>IF(AA2="","",SUMIF(AA3:AA43,"X"))</totalsRowFormula>
    </tableColumn>
    <tableColumn id="59" name="data9" totalsRowFunction="custom" dataDxfId="1362" totalsRowDxfId="785">
      <totalsRowFormula>IF(AB2="","",SUMIF(AB3:AB43,"X"))</totalsRowFormula>
    </tableColumn>
    <tableColumn id="60" name="Coluna81" totalsRowFunction="custom" dataDxfId="1361" totalsRowDxfId="784">
      <totalsRowFormula>IF(AC2="","",SUMIF(AC3:AC43,"X"))</totalsRowFormula>
    </tableColumn>
    <tableColumn id="61" name="Coluna82" totalsRowFunction="custom" dataDxfId="1360" totalsRowDxfId="783">
      <totalsRowFormula>IF(AD2="","",SUMIF(AD3:AD43,"X"))</totalsRowFormula>
    </tableColumn>
    <tableColumn id="62" name="data10" totalsRowFunction="custom" dataDxfId="1359" totalsRowDxfId="782">
      <totalsRowFormula>IF(AE2="","",SUMIF(AE3:AE43,"X"))</totalsRowFormula>
    </tableColumn>
    <tableColumn id="63" name="Coluna84" totalsRowFunction="custom" dataDxfId="1358" totalsRowDxfId="781">
      <totalsRowFormula>IF(AF2="","",SUMIF(AF3:AF43,"X"))</totalsRowFormula>
    </tableColumn>
    <tableColumn id="64" name="Coluna85" totalsRowFunction="custom" dataDxfId="1357" totalsRowDxfId="780">
      <totalsRowFormula>IF(AG2="","",SUMIF(AG3:AG43,"X"))</totalsRowFormula>
    </tableColumn>
    <tableColumn id="65" name="data11" totalsRowFunction="custom" dataDxfId="1356" totalsRowDxfId="779">
      <totalsRowFormula>IF(AH2="","",SUMIF(AH3:AH43,"X"))</totalsRowFormula>
    </tableColumn>
    <tableColumn id="66" name="Coluna87" totalsRowFunction="custom" dataDxfId="1355" totalsRowDxfId="778">
      <totalsRowFormula>IF(AI2="","",SUMIF(AI3:AI43,"X"))</totalsRowFormula>
    </tableColumn>
    <tableColumn id="67" name="Coluna88" totalsRowFunction="custom" dataDxfId="1354" totalsRowDxfId="777">
      <totalsRowFormula>IF(AJ2="","",SUMIF(AJ3:AJ43,"X"))</totalsRowFormula>
    </tableColumn>
    <tableColumn id="68" name="data12" totalsRowFunction="custom" dataDxfId="1353" totalsRowDxfId="776">
      <totalsRowFormula>IF(AK2="","",SUMIF(AK3:AK43,"X"))</totalsRowFormula>
    </tableColumn>
    <tableColumn id="69" name="Coluna90" totalsRowFunction="custom" dataDxfId="1352" totalsRowDxfId="775">
      <totalsRowFormula>IF(AL2="","",SUMIF(AL3:AL43,"X"))</totalsRowFormula>
    </tableColumn>
    <tableColumn id="70" name="Coluna91" totalsRowFunction="custom" dataDxfId="1351" totalsRowDxfId="774">
      <totalsRowFormula>IF(AM2="","",SUMIF(AM3:AM43,"X"))</totalsRowFormula>
    </tableColumn>
    <tableColumn id="71" name="data13" totalsRowFunction="custom" dataDxfId="1350" totalsRowDxfId="773">
      <totalsRowFormula>IF(AN2="","",SUMIF(AN3:AN43,"X"))</totalsRowFormula>
    </tableColumn>
    <tableColumn id="72" name="Coluna93" totalsRowFunction="custom" dataDxfId="1349" totalsRowDxfId="772">
      <totalsRowFormula>IF(AO2="","",SUMIF(AO3:AO43,"X"))</totalsRowFormula>
    </tableColumn>
    <tableColumn id="73" name="Coluna94" totalsRowFunction="custom" dataDxfId="1348" totalsRowDxfId="771">
      <totalsRowFormula>IF(AP2="","",SUMIF(AP3:AP43,"X"))</totalsRowFormula>
    </tableColumn>
    <tableColumn id="74" name="data14" dataDxfId="1347" totalsRowDxfId="770"/>
    <tableColumn id="75" name="Coluna933" totalsRowFunction="custom" dataDxfId="1346" totalsRowDxfId="769">
      <calculatedColumnFormula>AQ2</calculatedColumnFormula>
      <totalsRowFormula>IF(AR2="","",SUMIF(AR3:AR43,"X"))</totalsRowFormula>
    </tableColumn>
    <tableColumn id="76" name="Coluna944" totalsRowFunction="custom" dataDxfId="1345" totalsRowDxfId="768">
      <calculatedColumnFormula>AQ2</calculatedColumnFormula>
      <totalsRowFormula>IF(AS2="","",SUMIF(AS3:AS43,"X"))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8:D11" totalsRowShown="0">
  <autoFilter ref="A8:D11"/>
  <tableColumns count="4">
    <tableColumn id="1" name="Área"/>
    <tableColumn id="2" name="Nome"/>
    <tableColumn id="3" name="Tel"/>
    <tableColumn id="4" name="mai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9:L60" totalsRowShown="0">
  <autoFilter ref="F9:L60"/>
  <sortState ref="F10:J57">
    <sortCondition ref="F9:F57"/>
  </sortState>
  <tableColumns count="7">
    <tableColumn id="1" name="Grupo" dataDxfId="818"/>
    <tableColumn id="2" name="Coluna2" dataDxfId="817"/>
    <tableColumn id="3" name="Coluna1" dataDxfId="816"/>
    <tableColumn id="4" name="nome" dataDxfId="815"/>
    <tableColumn id="5" name="mail" dataDxfId="814"/>
    <tableColumn id="6" name="tlm" dataDxfId="813"/>
    <tableColumn id="7" name="Colun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esa.sandelemos@csassociados.p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mirez-9270l@adv.oa.pt" TargetMode="External"/><Relationship Id="rId13" Type="http://schemas.openxmlformats.org/officeDocument/2006/relationships/hyperlink" Target="mailto:marodrigues@mar-adv.com" TargetMode="External"/><Relationship Id="rId3" Type="http://schemas.openxmlformats.org/officeDocument/2006/relationships/hyperlink" Target="mailto:carla.beselga@bqadvogadas.com" TargetMode="External"/><Relationship Id="rId7" Type="http://schemas.openxmlformats.org/officeDocument/2006/relationships/hyperlink" Target="mailto:neveslaranjeira@gmail.com" TargetMode="External"/><Relationship Id="rId12" Type="http://schemas.openxmlformats.org/officeDocument/2006/relationships/hyperlink" Target="mailto:amb@jfn-adv.eu" TargetMode="External"/><Relationship Id="rId2" Type="http://schemas.openxmlformats.org/officeDocument/2006/relationships/hyperlink" Target="mailto:nicolinacabrita@ncas-adv.com" TargetMode="External"/><Relationship Id="rId16" Type="http://schemas.openxmlformats.org/officeDocument/2006/relationships/table" Target="../tables/table3.xml"/><Relationship Id="rId1" Type="http://schemas.openxmlformats.org/officeDocument/2006/relationships/hyperlink" Target="mailto:spirbras@gmail.com" TargetMode="External"/><Relationship Id="rId6" Type="http://schemas.openxmlformats.org/officeDocument/2006/relationships/hyperlink" Target="mailto:ritomarta@hotmail.com" TargetMode="External"/><Relationship Id="rId11" Type="http://schemas.openxmlformats.org/officeDocument/2006/relationships/hyperlink" Target="mailto:regina.santospereira@srslegal.pt" TargetMode="External"/><Relationship Id="rId5" Type="http://schemas.openxmlformats.org/officeDocument/2006/relationships/hyperlink" Target="mailto:spirbras@gmail.com" TargetMode="External"/><Relationship Id="rId15" Type="http://schemas.openxmlformats.org/officeDocument/2006/relationships/table" Target="../tables/table2.xml"/><Relationship Id="rId10" Type="http://schemas.openxmlformats.org/officeDocument/2006/relationships/hyperlink" Target="mailto:neveslaranjeira@gmail.com" TargetMode="External"/><Relationship Id="rId4" Type="http://schemas.openxmlformats.org/officeDocument/2006/relationships/hyperlink" Target="mailto:josecarvalhal@mail.telepac.pt" TargetMode="External"/><Relationship Id="rId9" Type="http://schemas.openxmlformats.org/officeDocument/2006/relationships/hyperlink" Target="mailto:par@lsc.pt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abSelected="1" workbookViewId="0">
      <pane xSplit="2" ySplit="3" topLeftCell="C25" activePane="bottomRight" state="frozen"/>
      <selection pane="topRight" activeCell="C1" sqref="C1"/>
      <selection pane="bottomLeft" activeCell="A3" sqref="A3"/>
      <selection pane="bottomRight" activeCell="C22" sqref="C22"/>
    </sheetView>
  </sheetViews>
  <sheetFormatPr defaultRowHeight="15" x14ac:dyDescent="0.25"/>
  <cols>
    <col min="1" max="1" width="10.5703125" customWidth="1"/>
    <col min="2" max="2" width="29" customWidth="1"/>
    <col min="3" max="3" width="32.85546875" bestFit="1" customWidth="1"/>
  </cols>
  <sheetData>
    <row r="1" spans="1:45" x14ac:dyDescent="0.25">
      <c r="A1" s="3" t="s">
        <v>0</v>
      </c>
      <c r="B1" s="3" t="s">
        <v>1</v>
      </c>
      <c r="C1" s="3" t="s">
        <v>2</v>
      </c>
      <c r="D1" s="79" t="s">
        <v>197</v>
      </c>
      <c r="E1" s="5" t="s">
        <v>171</v>
      </c>
      <c r="F1" s="57" t="s">
        <v>172</v>
      </c>
      <c r="G1" s="79" t="s">
        <v>198</v>
      </c>
      <c r="H1" s="5" t="s">
        <v>173</v>
      </c>
      <c r="I1" s="57" t="s">
        <v>174</v>
      </c>
      <c r="J1" s="79" t="s">
        <v>199</v>
      </c>
      <c r="K1" s="75" t="s">
        <v>175</v>
      </c>
      <c r="L1" s="75" t="s">
        <v>176</v>
      </c>
      <c r="M1" s="79" t="s">
        <v>200</v>
      </c>
      <c r="N1" s="3" t="s">
        <v>177</v>
      </c>
      <c r="O1" s="3" t="s">
        <v>178</v>
      </c>
      <c r="P1" s="79" t="s">
        <v>201</v>
      </c>
      <c r="Q1" s="3" t="s">
        <v>179</v>
      </c>
      <c r="R1" s="3" t="s">
        <v>180</v>
      </c>
      <c r="S1" s="79" t="s">
        <v>202</v>
      </c>
      <c r="T1" s="3" t="s">
        <v>181</v>
      </c>
      <c r="U1" s="3" t="s">
        <v>182</v>
      </c>
      <c r="V1" s="79" t="s">
        <v>203</v>
      </c>
      <c r="W1" s="3" t="s">
        <v>183</v>
      </c>
      <c r="X1" s="3" t="s">
        <v>184</v>
      </c>
      <c r="Y1" s="79" t="s">
        <v>204</v>
      </c>
      <c r="Z1" s="3" t="s">
        <v>185</v>
      </c>
      <c r="AA1" s="3" t="s">
        <v>186</v>
      </c>
      <c r="AB1" s="79" t="s">
        <v>205</v>
      </c>
      <c r="AC1" s="3" t="s">
        <v>187</v>
      </c>
      <c r="AD1" s="3" t="s">
        <v>188</v>
      </c>
      <c r="AE1" s="79" t="s">
        <v>206</v>
      </c>
      <c r="AF1" s="3" t="s">
        <v>189</v>
      </c>
      <c r="AG1" s="3" t="s">
        <v>190</v>
      </c>
      <c r="AH1" s="79" t="s">
        <v>207</v>
      </c>
      <c r="AI1" s="3" t="s">
        <v>191</v>
      </c>
      <c r="AJ1" s="3" t="s">
        <v>192</v>
      </c>
      <c r="AK1" s="79" t="s">
        <v>208</v>
      </c>
      <c r="AL1" s="3" t="s">
        <v>193</v>
      </c>
      <c r="AM1" s="3" t="s">
        <v>194</v>
      </c>
      <c r="AN1" s="79" t="s">
        <v>209</v>
      </c>
      <c r="AO1" s="3" t="s">
        <v>195</v>
      </c>
      <c r="AP1" s="3" t="s">
        <v>196</v>
      </c>
      <c r="AQ1" s="79" t="s">
        <v>212</v>
      </c>
      <c r="AR1" s="3" t="s">
        <v>210</v>
      </c>
      <c r="AS1" s="3" t="s">
        <v>211</v>
      </c>
    </row>
    <row r="2" spans="1:45" x14ac:dyDescent="0.25">
      <c r="A2" s="3"/>
      <c r="B2" s="3"/>
      <c r="C2" s="3"/>
      <c r="D2" s="74">
        <v>43913</v>
      </c>
      <c r="E2" s="69">
        <f>Tabela1[[#This Row],[Data]]</f>
        <v>43913</v>
      </c>
      <c r="F2" s="70">
        <f>Tabela1[[#This Row],[Data]]</f>
        <v>43913</v>
      </c>
      <c r="G2" s="68"/>
      <c r="H2" s="69">
        <f>Tabela1[[#This Row],[data2]]</f>
        <v>0</v>
      </c>
      <c r="I2" s="70">
        <f>Tabela1[[#This Row],[data2]]</f>
        <v>0</v>
      </c>
      <c r="J2" s="68"/>
      <c r="K2" s="69">
        <f>J2</f>
        <v>0</v>
      </c>
      <c r="L2" s="70">
        <f>J2</f>
        <v>0</v>
      </c>
      <c r="M2" s="68"/>
      <c r="N2" s="69">
        <f>M2</f>
        <v>0</v>
      </c>
      <c r="O2" s="70">
        <f>M2</f>
        <v>0</v>
      </c>
      <c r="P2" s="68"/>
      <c r="Q2" s="69">
        <f>P2</f>
        <v>0</v>
      </c>
      <c r="R2" s="70">
        <f>P2</f>
        <v>0</v>
      </c>
      <c r="S2" s="68"/>
      <c r="T2" s="69">
        <f>S2</f>
        <v>0</v>
      </c>
      <c r="U2" s="70">
        <f>S2</f>
        <v>0</v>
      </c>
      <c r="V2" s="68"/>
      <c r="W2" s="69">
        <f>V2</f>
        <v>0</v>
      </c>
      <c r="X2" s="70">
        <f>V2</f>
        <v>0</v>
      </c>
      <c r="Y2" s="68"/>
      <c r="Z2" s="69">
        <f>Y2</f>
        <v>0</v>
      </c>
      <c r="AA2" s="70">
        <f>Y2</f>
        <v>0</v>
      </c>
      <c r="AB2" s="68"/>
      <c r="AC2" s="69">
        <f>AB2</f>
        <v>0</v>
      </c>
      <c r="AD2" s="70">
        <f>AB2</f>
        <v>0</v>
      </c>
      <c r="AE2" s="68"/>
      <c r="AF2" s="69">
        <f>AE2</f>
        <v>0</v>
      </c>
      <c r="AG2" s="70">
        <f>AE2</f>
        <v>0</v>
      </c>
      <c r="AH2" s="68"/>
      <c r="AI2" s="69">
        <f>AH2</f>
        <v>0</v>
      </c>
      <c r="AJ2" s="70">
        <f>AH2</f>
        <v>0</v>
      </c>
      <c r="AK2" s="68"/>
      <c r="AL2" s="69">
        <f>AK2</f>
        <v>0</v>
      </c>
      <c r="AM2" s="70">
        <f>AK2</f>
        <v>0</v>
      </c>
      <c r="AN2" s="68"/>
      <c r="AO2" s="69">
        <f>AN2</f>
        <v>0</v>
      </c>
      <c r="AP2" s="70">
        <f>AN2</f>
        <v>0</v>
      </c>
      <c r="AQ2" s="68"/>
      <c r="AR2" s="69">
        <f t="shared" ref="AR2:AR4" si="0">AQ2</f>
        <v>0</v>
      </c>
      <c r="AS2" s="70">
        <f t="shared" ref="AS2:AS4" si="1">AQ2</f>
        <v>0</v>
      </c>
    </row>
    <row r="3" spans="1:45" x14ac:dyDescent="0.25">
      <c r="A3" s="3"/>
      <c r="B3" s="3"/>
      <c r="C3" s="3"/>
      <c r="D3" s="71" t="str">
        <f>IF(D2="","",HLOOKUP(D2,Folha2!$DH5:$GE6,2,FALSE))</f>
        <v>DP</v>
      </c>
      <c r="E3" s="72" t="str">
        <f>Tabela1[[#This Row],[Data]]</f>
        <v>DP</v>
      </c>
      <c r="F3" s="73" t="str">
        <f>Tabela1[[#This Row],[Data]]</f>
        <v>DP</v>
      </c>
      <c r="G3" s="71" t="str">
        <f>IF(G2="","",HLOOKUP(G2,Folha2!$DH5:$GE6,2,FALSE))</f>
        <v/>
      </c>
      <c r="H3" s="72" t="str">
        <f>Tabela1[[#This Row],[data2]]</f>
        <v/>
      </c>
      <c r="I3" s="73" t="str">
        <f>Tabela1[[#This Row],[data2]]</f>
        <v/>
      </c>
      <c r="J3" s="71" t="str">
        <f>IF(J2="","",HLOOKUP(J2,Folha2!$DH5:$GE6,2,FALSE))</f>
        <v/>
      </c>
      <c r="K3" s="72" t="str">
        <f>J3</f>
        <v/>
      </c>
      <c r="L3" s="73" t="str">
        <f>J3</f>
        <v/>
      </c>
      <c r="M3" s="71" t="str">
        <f>IF(M2="","",HLOOKUP(M2,Folha2!$DH5:$GE6,2,FALSE))</f>
        <v/>
      </c>
      <c r="N3" s="72" t="str">
        <f>M3</f>
        <v/>
      </c>
      <c r="O3" s="73" t="str">
        <f>M3</f>
        <v/>
      </c>
      <c r="P3" s="71" t="str">
        <f>IF(P2="","",HLOOKUP(P2,Folha2!$DH5:$GE6,2,FALSE))</f>
        <v/>
      </c>
      <c r="Q3" s="72" t="str">
        <f>P3</f>
        <v/>
      </c>
      <c r="R3" s="73" t="str">
        <f>P3</f>
        <v/>
      </c>
      <c r="S3" s="71" t="str">
        <f>IF(S2="","",HLOOKUP(S2,Folha2!$DH5:$GE6,2,FALSE))</f>
        <v/>
      </c>
      <c r="T3" s="72" t="str">
        <f>S3</f>
        <v/>
      </c>
      <c r="U3" s="73" t="str">
        <f>S3</f>
        <v/>
      </c>
      <c r="V3" s="71" t="str">
        <f>IF(V2="","",HLOOKUP(V2,Folha2!$DH5:$GE6,2,FALSE))</f>
        <v/>
      </c>
      <c r="W3" s="72" t="str">
        <f>V3</f>
        <v/>
      </c>
      <c r="X3" s="73" t="str">
        <f>V3</f>
        <v/>
      </c>
      <c r="Y3" s="71" t="str">
        <f>IF(Y2="","",HLOOKUP(Y2,Folha2!$DH5:$GE6,2,FALSE))</f>
        <v/>
      </c>
      <c r="Z3" s="72" t="str">
        <f>Y3</f>
        <v/>
      </c>
      <c r="AA3" s="73" t="str">
        <f>Y3</f>
        <v/>
      </c>
      <c r="AB3" s="71" t="str">
        <f>IF(AB2="","",HLOOKUP(AB2,Folha2!$DH5:$GE6,2,FALSE))</f>
        <v/>
      </c>
      <c r="AC3" s="72" t="str">
        <f>AB3</f>
        <v/>
      </c>
      <c r="AD3" s="73" t="str">
        <f>AB3</f>
        <v/>
      </c>
      <c r="AE3" s="71" t="str">
        <f>IF(AE2="","",HLOOKUP(AE2,Folha2!$DH5:$GE6,2,FALSE))</f>
        <v/>
      </c>
      <c r="AF3" s="72" t="str">
        <f>AE3</f>
        <v/>
      </c>
      <c r="AG3" s="73" t="str">
        <f>AE3</f>
        <v/>
      </c>
      <c r="AH3" s="71" t="str">
        <f>IF(AH2="","",HLOOKUP(AH2,Folha2!$DH5:$GE6,2,FALSE))</f>
        <v/>
      </c>
      <c r="AI3" s="72" t="str">
        <f>AH3</f>
        <v/>
      </c>
      <c r="AJ3" s="73" t="str">
        <f>AH3</f>
        <v/>
      </c>
      <c r="AK3" s="71" t="str">
        <f>IF(AK2="","",HLOOKUP(AK2,Folha2!$DH5:$GE6,2,FALSE))</f>
        <v/>
      </c>
      <c r="AL3" s="72" t="str">
        <f>AK3</f>
        <v/>
      </c>
      <c r="AM3" s="73" t="str">
        <f>AK3</f>
        <v/>
      </c>
      <c r="AN3" s="71" t="str">
        <f>IF(AN2="","",HLOOKUP(AN2,Folha2!$DH5:$GE6,2,FALSE))</f>
        <v/>
      </c>
      <c r="AO3" s="72" t="str">
        <f>AN3</f>
        <v/>
      </c>
      <c r="AP3" s="73" t="str">
        <f>AN3</f>
        <v/>
      </c>
      <c r="AQ3" s="71" t="str">
        <f>IF(AQ2="","",HLOOKUP(AQ2,Folha2!$DH5:$GE6,2,FALSE))</f>
        <v/>
      </c>
      <c r="AR3" s="72" t="str">
        <f t="shared" si="0"/>
        <v/>
      </c>
      <c r="AS3" s="73" t="str">
        <f t="shared" si="1"/>
        <v/>
      </c>
    </row>
    <row r="4" spans="1:45" x14ac:dyDescent="0.25">
      <c r="A4" s="1" t="s">
        <v>311</v>
      </c>
      <c r="B4" s="1" t="s">
        <v>312</v>
      </c>
      <c r="C4" s="1" t="s">
        <v>313</v>
      </c>
      <c r="D4" s="58" t="s">
        <v>168</v>
      </c>
      <c r="E4" s="55" t="s">
        <v>168</v>
      </c>
      <c r="F4" s="59" t="s">
        <v>168</v>
      </c>
      <c r="G4" s="64"/>
      <c r="H4" s="55"/>
      <c r="I4" s="65"/>
      <c r="J4" s="64"/>
      <c r="K4" s="55"/>
      <c r="L4" s="65"/>
      <c r="M4" s="64"/>
      <c r="N4" s="55"/>
      <c r="O4" s="65"/>
      <c r="P4" s="64"/>
      <c r="Q4" s="55"/>
      <c r="R4" s="65"/>
      <c r="S4" s="64"/>
      <c r="T4" s="55"/>
      <c r="U4" s="65"/>
      <c r="V4" s="64"/>
      <c r="W4" s="55"/>
      <c r="X4" s="65"/>
      <c r="Y4" s="64"/>
      <c r="Z4" s="55"/>
      <c r="AA4" s="65"/>
      <c r="AB4" s="64"/>
      <c r="AC4" s="55"/>
      <c r="AD4" s="65"/>
      <c r="AE4" s="64"/>
      <c r="AF4" s="55"/>
      <c r="AG4" s="65"/>
      <c r="AH4" s="64"/>
      <c r="AI4" s="55"/>
      <c r="AJ4" s="65"/>
      <c r="AK4" s="64"/>
      <c r="AL4" s="55"/>
      <c r="AM4" s="65"/>
      <c r="AN4" s="64"/>
      <c r="AO4" s="55"/>
      <c r="AP4" s="65"/>
      <c r="AQ4" s="64"/>
      <c r="AR4" s="55">
        <f t="shared" si="0"/>
        <v>0</v>
      </c>
      <c r="AS4" s="65">
        <f t="shared" si="1"/>
        <v>0</v>
      </c>
    </row>
    <row r="5" spans="1:45" x14ac:dyDescent="0.25">
      <c r="A5" s="1" t="s">
        <v>314</v>
      </c>
      <c r="B5" s="1" t="s">
        <v>315</v>
      </c>
      <c r="C5" s="1" t="s">
        <v>316</v>
      </c>
      <c r="D5" s="60" t="s">
        <v>168</v>
      </c>
      <c r="E5" s="56"/>
      <c r="F5" s="59" t="s">
        <v>168</v>
      </c>
      <c r="G5" s="64"/>
      <c r="H5" s="56"/>
      <c r="I5" s="65"/>
      <c r="J5" s="64"/>
      <c r="K5" s="56"/>
      <c r="L5" s="65"/>
      <c r="M5" s="64"/>
      <c r="N5" s="56"/>
      <c r="O5" s="65"/>
      <c r="P5" s="64"/>
      <c r="Q5" s="56"/>
      <c r="R5" s="65"/>
      <c r="S5" s="64"/>
      <c r="T5" s="56"/>
      <c r="U5" s="65"/>
      <c r="V5" s="64"/>
      <c r="W5" s="56"/>
      <c r="X5" s="65"/>
      <c r="Y5" s="64"/>
      <c r="Z5" s="56"/>
      <c r="AA5" s="65"/>
      <c r="AB5" s="64"/>
      <c r="AC5" s="56"/>
      <c r="AD5" s="65"/>
      <c r="AE5" s="64"/>
      <c r="AF5" s="56"/>
      <c r="AG5" s="65"/>
      <c r="AH5" s="64"/>
      <c r="AI5" s="56"/>
      <c r="AJ5" s="65"/>
      <c r="AK5" s="64"/>
      <c r="AL5" s="56"/>
      <c r="AM5" s="65"/>
      <c r="AN5" s="64"/>
      <c r="AO5" s="56"/>
      <c r="AP5" s="65"/>
      <c r="AQ5" s="64"/>
      <c r="AR5" s="56"/>
      <c r="AS5" s="65"/>
    </row>
    <row r="6" spans="1:45" x14ac:dyDescent="0.25">
      <c r="A6" s="1" t="s">
        <v>317</v>
      </c>
      <c r="B6" s="1" t="s">
        <v>318</v>
      </c>
      <c r="C6" s="1" t="s">
        <v>319</v>
      </c>
      <c r="D6" s="60" t="s">
        <v>168</v>
      </c>
      <c r="E6" s="55" t="s">
        <v>168</v>
      </c>
      <c r="F6" s="59" t="s">
        <v>168</v>
      </c>
      <c r="G6" s="64"/>
      <c r="H6" s="55"/>
      <c r="I6" s="65"/>
      <c r="J6" s="64"/>
      <c r="K6" s="55"/>
      <c r="L6" s="65"/>
      <c r="M6" s="64"/>
      <c r="N6" s="55"/>
      <c r="O6" s="65"/>
      <c r="P6" s="64"/>
      <c r="Q6" s="55"/>
      <c r="R6" s="65"/>
      <c r="S6" s="64"/>
      <c r="T6" s="55"/>
      <c r="U6" s="65"/>
      <c r="V6" s="64"/>
      <c r="W6" s="55"/>
      <c r="X6" s="65"/>
      <c r="Y6" s="64"/>
      <c r="Z6" s="55"/>
      <c r="AA6" s="65"/>
      <c r="AB6" s="64"/>
      <c r="AC6" s="55"/>
      <c r="AD6" s="65"/>
      <c r="AE6" s="64"/>
      <c r="AF6" s="55"/>
      <c r="AG6" s="65"/>
      <c r="AH6" s="64"/>
      <c r="AI6" s="55"/>
      <c r="AJ6" s="65"/>
      <c r="AK6" s="64"/>
      <c r="AL6" s="55"/>
      <c r="AM6" s="65"/>
      <c r="AN6" s="64"/>
      <c r="AO6" s="55"/>
      <c r="AP6" s="65"/>
      <c r="AQ6" s="64"/>
      <c r="AR6" s="55"/>
      <c r="AS6" s="65"/>
    </row>
    <row r="7" spans="1:45" x14ac:dyDescent="0.25">
      <c r="A7" s="1" t="s">
        <v>320</v>
      </c>
      <c r="B7" s="1" t="s">
        <v>321</v>
      </c>
      <c r="C7" s="1" t="s">
        <v>322</v>
      </c>
      <c r="D7" s="60" t="s">
        <v>168</v>
      </c>
      <c r="E7" s="56" t="s">
        <v>168</v>
      </c>
      <c r="F7" s="59" t="s">
        <v>168</v>
      </c>
      <c r="G7" s="64"/>
      <c r="H7" s="56"/>
      <c r="I7" s="65"/>
      <c r="J7" s="64"/>
      <c r="K7" s="56"/>
      <c r="L7" s="65"/>
      <c r="M7" s="64"/>
      <c r="N7" s="56"/>
      <c r="O7" s="65"/>
      <c r="P7" s="64"/>
      <c r="Q7" s="56"/>
      <c r="R7" s="65"/>
      <c r="S7" s="64"/>
      <c r="T7" s="56"/>
      <c r="U7" s="65"/>
      <c r="V7" s="64"/>
      <c r="W7" s="56"/>
      <c r="X7" s="65"/>
      <c r="Y7" s="64"/>
      <c r="Z7" s="56"/>
      <c r="AA7" s="65"/>
      <c r="AB7" s="64"/>
      <c r="AC7" s="56"/>
      <c r="AD7" s="65"/>
      <c r="AE7" s="64"/>
      <c r="AF7" s="56"/>
      <c r="AG7" s="65"/>
      <c r="AH7" s="64"/>
      <c r="AI7" s="56"/>
      <c r="AJ7" s="65"/>
      <c r="AK7" s="64"/>
      <c r="AL7" s="56"/>
      <c r="AM7" s="65"/>
      <c r="AN7" s="64"/>
      <c r="AO7" s="56"/>
      <c r="AP7" s="65"/>
      <c r="AQ7" s="64"/>
      <c r="AR7" s="56"/>
      <c r="AS7" s="65"/>
    </row>
    <row r="8" spans="1:45" x14ac:dyDescent="0.25">
      <c r="A8" s="1" t="s">
        <v>323</v>
      </c>
      <c r="B8" s="1" t="s">
        <v>324</v>
      </c>
      <c r="C8" s="1" t="s">
        <v>325</v>
      </c>
      <c r="D8" s="60" t="s">
        <v>168</v>
      </c>
      <c r="E8" s="55" t="s">
        <v>168</v>
      </c>
      <c r="F8" s="59" t="s">
        <v>168</v>
      </c>
      <c r="G8" s="64"/>
      <c r="H8" s="55"/>
      <c r="I8" s="65"/>
      <c r="J8" s="64"/>
      <c r="K8" s="55"/>
      <c r="L8" s="65"/>
      <c r="M8" s="64"/>
      <c r="N8" s="55"/>
      <c r="O8" s="65"/>
      <c r="P8" s="64"/>
      <c r="Q8" s="55"/>
      <c r="R8" s="65"/>
      <c r="S8" s="64"/>
      <c r="T8" s="55"/>
      <c r="U8" s="65"/>
      <c r="V8" s="64"/>
      <c r="W8" s="55"/>
      <c r="X8" s="65"/>
      <c r="Y8" s="64"/>
      <c r="Z8" s="55"/>
      <c r="AA8" s="65"/>
      <c r="AB8" s="64"/>
      <c r="AC8" s="55"/>
      <c r="AD8" s="65"/>
      <c r="AE8" s="64"/>
      <c r="AF8" s="55"/>
      <c r="AG8" s="65"/>
      <c r="AH8" s="64"/>
      <c r="AI8" s="55"/>
      <c r="AJ8" s="65"/>
      <c r="AK8" s="64"/>
      <c r="AL8" s="55"/>
      <c r="AM8" s="65"/>
      <c r="AN8" s="64"/>
      <c r="AO8" s="55"/>
      <c r="AP8" s="65"/>
      <c r="AQ8" s="64"/>
      <c r="AR8" s="55"/>
      <c r="AS8" s="65"/>
    </row>
    <row r="9" spans="1:45" x14ac:dyDescent="0.25">
      <c r="A9" s="1" t="s">
        <v>326</v>
      </c>
      <c r="B9" s="1" t="s">
        <v>327</v>
      </c>
      <c r="C9" s="1" t="s">
        <v>328</v>
      </c>
      <c r="D9" s="60" t="s">
        <v>168</v>
      </c>
      <c r="E9" s="56" t="s">
        <v>168</v>
      </c>
      <c r="F9" s="59" t="s">
        <v>168</v>
      </c>
      <c r="G9" s="64"/>
      <c r="H9" s="56"/>
      <c r="I9" s="65"/>
      <c r="J9" s="64"/>
      <c r="K9" s="56"/>
      <c r="L9" s="65"/>
      <c r="M9" s="64"/>
      <c r="N9" s="56"/>
      <c r="O9" s="65"/>
      <c r="P9" s="64"/>
      <c r="Q9" s="56"/>
      <c r="R9" s="65"/>
      <c r="S9" s="64"/>
      <c r="T9" s="56"/>
      <c r="U9" s="65"/>
      <c r="V9" s="64"/>
      <c r="W9" s="56"/>
      <c r="X9" s="65"/>
      <c r="Y9" s="64"/>
      <c r="Z9" s="56"/>
      <c r="AA9" s="65"/>
      <c r="AB9" s="64"/>
      <c r="AC9" s="56"/>
      <c r="AD9" s="65"/>
      <c r="AE9" s="64"/>
      <c r="AF9" s="56"/>
      <c r="AG9" s="65"/>
      <c r="AH9" s="64"/>
      <c r="AI9" s="56"/>
      <c r="AJ9" s="65"/>
      <c r="AK9" s="64"/>
      <c r="AL9" s="56"/>
      <c r="AM9" s="65"/>
      <c r="AN9" s="64"/>
      <c r="AO9" s="56"/>
      <c r="AP9" s="65"/>
      <c r="AQ9" s="64"/>
      <c r="AR9" s="56"/>
      <c r="AS9" s="65"/>
    </row>
    <row r="10" spans="1:45" x14ac:dyDescent="0.25">
      <c r="A10" s="1" t="s">
        <v>329</v>
      </c>
      <c r="B10" s="1" t="s">
        <v>330</v>
      </c>
      <c r="C10" s="1" t="s">
        <v>331</v>
      </c>
      <c r="D10" s="60" t="s">
        <v>168</v>
      </c>
      <c r="E10" s="55" t="s">
        <v>168</v>
      </c>
      <c r="F10" s="59" t="s">
        <v>168</v>
      </c>
      <c r="G10" s="64"/>
      <c r="H10" s="55"/>
      <c r="I10" s="65"/>
      <c r="J10" s="64"/>
      <c r="K10" s="55"/>
      <c r="L10" s="65"/>
      <c r="M10" s="64"/>
      <c r="N10" s="55"/>
      <c r="O10" s="65"/>
      <c r="P10" s="64"/>
      <c r="Q10" s="55"/>
      <c r="R10" s="65"/>
      <c r="S10" s="64"/>
      <c r="T10" s="55"/>
      <c r="U10" s="65"/>
      <c r="V10" s="64"/>
      <c r="W10" s="55"/>
      <c r="X10" s="65"/>
      <c r="Y10" s="64"/>
      <c r="Z10" s="55"/>
      <c r="AA10" s="65"/>
      <c r="AB10" s="64"/>
      <c r="AC10" s="55"/>
      <c r="AD10" s="65"/>
      <c r="AE10" s="64"/>
      <c r="AF10" s="55"/>
      <c r="AG10" s="65"/>
      <c r="AH10" s="64"/>
      <c r="AI10" s="55"/>
      <c r="AJ10" s="65"/>
      <c r="AK10" s="64"/>
      <c r="AL10" s="55"/>
      <c r="AM10" s="65"/>
      <c r="AN10" s="64"/>
      <c r="AO10" s="55"/>
      <c r="AP10" s="65"/>
      <c r="AQ10" s="64"/>
      <c r="AR10" s="55"/>
      <c r="AS10" s="65"/>
    </row>
    <row r="11" spans="1:45" x14ac:dyDescent="0.25">
      <c r="A11" s="1" t="s">
        <v>332</v>
      </c>
      <c r="B11" s="1" t="s">
        <v>333</v>
      </c>
      <c r="C11" s="1" t="s">
        <v>334</v>
      </c>
      <c r="D11" s="60" t="s">
        <v>168</v>
      </c>
      <c r="E11" s="56"/>
      <c r="F11" s="59"/>
      <c r="G11" s="64"/>
      <c r="H11" s="56"/>
      <c r="I11" s="65"/>
      <c r="J11" s="64"/>
      <c r="K11" s="56"/>
      <c r="L11" s="65"/>
      <c r="M11" s="64"/>
      <c r="N11" s="56"/>
      <c r="O11" s="65"/>
      <c r="P11" s="64"/>
      <c r="Q11" s="56"/>
      <c r="R11" s="65"/>
      <c r="S11" s="64"/>
      <c r="T11" s="56"/>
      <c r="U11" s="65"/>
      <c r="V11" s="64"/>
      <c r="W11" s="56"/>
      <c r="X11" s="65"/>
      <c r="Y11" s="64"/>
      <c r="Z11" s="56"/>
      <c r="AA11" s="65"/>
      <c r="AB11" s="64"/>
      <c r="AC11" s="56"/>
      <c r="AD11" s="65"/>
      <c r="AE11" s="64"/>
      <c r="AF11" s="56"/>
      <c r="AG11" s="65"/>
      <c r="AH11" s="64"/>
      <c r="AI11" s="56"/>
      <c r="AJ11" s="65"/>
      <c r="AK11" s="64"/>
      <c r="AL11" s="56"/>
      <c r="AM11" s="65"/>
      <c r="AN11" s="64"/>
      <c r="AO11" s="56"/>
      <c r="AP11" s="65"/>
      <c r="AQ11" s="64"/>
      <c r="AR11" s="56"/>
      <c r="AS11" s="65"/>
    </row>
    <row r="12" spans="1:45" x14ac:dyDescent="0.25">
      <c r="A12" s="1" t="s">
        <v>335</v>
      </c>
      <c r="B12" s="1" t="s">
        <v>336</v>
      </c>
      <c r="C12" s="1" t="s">
        <v>337</v>
      </c>
      <c r="D12" s="60" t="s">
        <v>168</v>
      </c>
      <c r="E12" s="55" t="s">
        <v>168</v>
      </c>
      <c r="F12" s="59" t="s">
        <v>168</v>
      </c>
      <c r="G12" s="64"/>
      <c r="H12" s="55"/>
      <c r="I12" s="65"/>
      <c r="J12" s="64"/>
      <c r="K12" s="55"/>
      <c r="L12" s="65"/>
      <c r="M12" s="64"/>
      <c r="N12" s="55"/>
      <c r="O12" s="65"/>
      <c r="P12" s="64"/>
      <c r="Q12" s="55"/>
      <c r="R12" s="65"/>
      <c r="S12" s="64"/>
      <c r="T12" s="55"/>
      <c r="U12" s="65"/>
      <c r="V12" s="64"/>
      <c r="W12" s="55"/>
      <c r="X12" s="65"/>
      <c r="Y12" s="64"/>
      <c r="Z12" s="55"/>
      <c r="AA12" s="65"/>
      <c r="AB12" s="64"/>
      <c r="AC12" s="55"/>
      <c r="AD12" s="65"/>
      <c r="AE12" s="64"/>
      <c r="AF12" s="55"/>
      <c r="AG12" s="65"/>
      <c r="AH12" s="64"/>
      <c r="AI12" s="55"/>
      <c r="AJ12" s="65"/>
      <c r="AK12" s="64"/>
      <c r="AL12" s="55"/>
      <c r="AM12" s="65"/>
      <c r="AN12" s="64"/>
      <c r="AO12" s="55"/>
      <c r="AP12" s="65"/>
      <c r="AQ12" s="64"/>
      <c r="AR12" s="55"/>
      <c r="AS12" s="65"/>
    </row>
    <row r="13" spans="1:45" x14ac:dyDescent="0.25">
      <c r="A13" s="1" t="s">
        <v>338</v>
      </c>
      <c r="B13" s="1" t="s">
        <v>339</v>
      </c>
      <c r="C13" s="1" t="s">
        <v>340</v>
      </c>
      <c r="D13" s="60" t="s">
        <v>168</v>
      </c>
      <c r="E13" s="56" t="s">
        <v>168</v>
      </c>
      <c r="F13" s="59" t="s">
        <v>168</v>
      </c>
      <c r="G13" s="64"/>
      <c r="H13" s="56"/>
      <c r="I13" s="65"/>
      <c r="J13" s="64"/>
      <c r="K13" s="56"/>
      <c r="L13" s="65"/>
      <c r="M13" s="64"/>
      <c r="N13" s="56"/>
      <c r="O13" s="65"/>
      <c r="P13" s="64"/>
      <c r="Q13" s="56"/>
      <c r="R13" s="65"/>
      <c r="S13" s="64"/>
      <c r="T13" s="56"/>
      <c r="U13" s="65"/>
      <c r="V13" s="64"/>
      <c r="W13" s="56"/>
      <c r="X13" s="65"/>
      <c r="Y13" s="64"/>
      <c r="Z13" s="56"/>
      <c r="AA13" s="65"/>
      <c r="AB13" s="64"/>
      <c r="AC13" s="56"/>
      <c r="AD13" s="65"/>
      <c r="AE13" s="64"/>
      <c r="AF13" s="56"/>
      <c r="AG13" s="65"/>
      <c r="AH13" s="64"/>
      <c r="AI13" s="56"/>
      <c r="AJ13" s="65"/>
      <c r="AK13" s="64"/>
      <c r="AL13" s="56"/>
      <c r="AM13" s="65"/>
      <c r="AN13" s="64"/>
      <c r="AO13" s="56"/>
      <c r="AP13" s="65"/>
      <c r="AQ13" s="64"/>
      <c r="AR13" s="56"/>
      <c r="AS13" s="65"/>
    </row>
    <row r="14" spans="1:45" x14ac:dyDescent="0.25">
      <c r="A14" s="1" t="s">
        <v>341</v>
      </c>
      <c r="B14" s="1" t="s">
        <v>342</v>
      </c>
      <c r="C14" s="1" t="s">
        <v>343</v>
      </c>
      <c r="D14" s="60"/>
      <c r="E14" s="55"/>
      <c r="F14" s="59"/>
      <c r="G14" s="64"/>
      <c r="H14" s="55"/>
      <c r="I14" s="65"/>
      <c r="J14" s="64"/>
      <c r="K14" s="55"/>
      <c r="L14" s="65"/>
      <c r="M14" s="64"/>
      <c r="N14" s="55"/>
      <c r="O14" s="65"/>
      <c r="P14" s="64"/>
      <c r="Q14" s="55"/>
      <c r="R14" s="65"/>
      <c r="S14" s="64"/>
      <c r="T14" s="55"/>
      <c r="U14" s="65"/>
      <c r="V14" s="64"/>
      <c r="W14" s="55"/>
      <c r="X14" s="65"/>
      <c r="Y14" s="64"/>
      <c r="Z14" s="55"/>
      <c r="AA14" s="65"/>
      <c r="AB14" s="64"/>
      <c r="AC14" s="55"/>
      <c r="AD14" s="65"/>
      <c r="AE14" s="64"/>
      <c r="AF14" s="55"/>
      <c r="AG14" s="65"/>
      <c r="AH14" s="64"/>
      <c r="AI14" s="55"/>
      <c r="AJ14" s="65"/>
      <c r="AK14" s="64"/>
      <c r="AL14" s="55"/>
      <c r="AM14" s="65"/>
      <c r="AN14" s="64"/>
      <c r="AO14" s="55"/>
      <c r="AP14" s="65"/>
      <c r="AQ14" s="64"/>
      <c r="AR14" s="55"/>
      <c r="AS14" s="65"/>
    </row>
    <row r="15" spans="1:45" x14ac:dyDescent="0.25">
      <c r="A15" s="1" t="s">
        <v>344</v>
      </c>
      <c r="B15" s="1" t="s">
        <v>345</v>
      </c>
      <c r="C15" s="1" t="s">
        <v>346</v>
      </c>
      <c r="D15" s="60" t="s">
        <v>168</v>
      </c>
      <c r="E15" s="56" t="s">
        <v>168</v>
      </c>
      <c r="F15" s="59" t="s">
        <v>168</v>
      </c>
      <c r="G15" s="64"/>
      <c r="H15" s="56"/>
      <c r="I15" s="65"/>
      <c r="J15" s="64"/>
      <c r="K15" s="56"/>
      <c r="L15" s="65"/>
      <c r="M15" s="64"/>
      <c r="N15" s="56"/>
      <c r="O15" s="65"/>
      <c r="P15" s="64"/>
      <c r="Q15" s="56"/>
      <c r="R15" s="65"/>
      <c r="S15" s="64"/>
      <c r="T15" s="56"/>
      <c r="U15" s="65"/>
      <c r="V15" s="64"/>
      <c r="W15" s="56"/>
      <c r="X15" s="65"/>
      <c r="Y15" s="64"/>
      <c r="Z15" s="56"/>
      <c r="AA15" s="65"/>
      <c r="AB15" s="64"/>
      <c r="AC15" s="56"/>
      <c r="AD15" s="65"/>
      <c r="AE15" s="64"/>
      <c r="AF15" s="56"/>
      <c r="AG15" s="65"/>
      <c r="AH15" s="64"/>
      <c r="AI15" s="56"/>
      <c r="AJ15" s="65"/>
      <c r="AK15" s="64"/>
      <c r="AL15" s="56"/>
      <c r="AM15" s="65"/>
      <c r="AN15" s="64"/>
      <c r="AO15" s="56"/>
      <c r="AP15" s="65"/>
      <c r="AQ15" s="64"/>
      <c r="AR15" s="56"/>
      <c r="AS15" s="65"/>
    </row>
    <row r="16" spans="1:45" x14ac:dyDescent="0.25">
      <c r="A16" s="1" t="s">
        <v>347</v>
      </c>
      <c r="B16" s="1" t="s">
        <v>348</v>
      </c>
      <c r="C16" s="1" t="s">
        <v>349</v>
      </c>
      <c r="D16" s="60" t="s">
        <v>168</v>
      </c>
      <c r="E16" s="55" t="s">
        <v>168</v>
      </c>
      <c r="F16" s="59" t="s">
        <v>168</v>
      </c>
      <c r="G16" s="64"/>
      <c r="H16" s="55"/>
      <c r="I16" s="65"/>
      <c r="J16" s="64"/>
      <c r="K16" s="55"/>
      <c r="L16" s="65"/>
      <c r="M16" s="64"/>
      <c r="N16" s="55"/>
      <c r="O16" s="65"/>
      <c r="P16" s="64"/>
      <c r="Q16" s="55"/>
      <c r="R16" s="65"/>
      <c r="S16" s="64"/>
      <c r="T16" s="55"/>
      <c r="U16" s="65"/>
      <c r="V16" s="64"/>
      <c r="W16" s="55"/>
      <c r="X16" s="65"/>
      <c r="Y16" s="64"/>
      <c r="Z16" s="55"/>
      <c r="AA16" s="65"/>
      <c r="AB16" s="64"/>
      <c r="AC16" s="55"/>
      <c r="AD16" s="65"/>
      <c r="AE16" s="64"/>
      <c r="AF16" s="55"/>
      <c r="AG16" s="65"/>
      <c r="AH16" s="64"/>
      <c r="AI16" s="55"/>
      <c r="AJ16" s="65"/>
      <c r="AK16" s="64"/>
      <c r="AL16" s="55"/>
      <c r="AM16" s="65"/>
      <c r="AN16" s="64"/>
      <c r="AO16" s="55"/>
      <c r="AP16" s="65"/>
      <c r="AQ16" s="64"/>
      <c r="AR16" s="55"/>
      <c r="AS16" s="65"/>
    </row>
    <row r="17" spans="1:45" x14ac:dyDescent="0.25">
      <c r="A17" s="1" t="s">
        <v>350</v>
      </c>
      <c r="B17" s="1" t="s">
        <v>351</v>
      </c>
      <c r="C17" s="1" t="s">
        <v>352</v>
      </c>
      <c r="D17" s="60" t="s">
        <v>168</v>
      </c>
      <c r="E17" s="56" t="s">
        <v>168</v>
      </c>
      <c r="F17" s="59" t="s">
        <v>168</v>
      </c>
      <c r="G17" s="64"/>
      <c r="H17" s="56"/>
      <c r="I17" s="65"/>
      <c r="J17" s="64"/>
      <c r="K17" s="56"/>
      <c r="L17" s="65"/>
      <c r="M17" s="64"/>
      <c r="N17" s="56"/>
      <c r="O17" s="65"/>
      <c r="P17" s="64"/>
      <c r="Q17" s="56"/>
      <c r="R17" s="65"/>
      <c r="S17" s="64"/>
      <c r="T17" s="56"/>
      <c r="U17" s="65"/>
      <c r="V17" s="64"/>
      <c r="W17" s="56"/>
      <c r="X17" s="65"/>
      <c r="Y17" s="64"/>
      <c r="Z17" s="56"/>
      <c r="AA17" s="65"/>
      <c r="AB17" s="64"/>
      <c r="AC17" s="56"/>
      <c r="AD17" s="65"/>
      <c r="AE17" s="64"/>
      <c r="AF17" s="56"/>
      <c r="AG17" s="65"/>
      <c r="AH17" s="64"/>
      <c r="AI17" s="56"/>
      <c r="AJ17" s="65"/>
      <c r="AK17" s="64"/>
      <c r="AL17" s="56"/>
      <c r="AM17" s="65"/>
      <c r="AN17" s="64"/>
      <c r="AO17" s="56"/>
      <c r="AP17" s="65"/>
      <c r="AQ17" s="64"/>
      <c r="AR17" s="56"/>
      <c r="AS17" s="65"/>
    </row>
    <row r="18" spans="1:45" x14ac:dyDescent="0.25">
      <c r="A18" s="1" t="s">
        <v>353</v>
      </c>
      <c r="B18" s="1" t="s">
        <v>354</v>
      </c>
      <c r="C18" s="1" t="s">
        <v>355</v>
      </c>
      <c r="D18" s="60" t="s">
        <v>168</v>
      </c>
      <c r="E18" s="55" t="s">
        <v>168</v>
      </c>
      <c r="F18" s="59" t="s">
        <v>168</v>
      </c>
      <c r="G18" s="64"/>
      <c r="H18" s="55"/>
      <c r="I18" s="65"/>
      <c r="J18" s="64"/>
      <c r="K18" s="55"/>
      <c r="L18" s="65"/>
      <c r="M18" s="64"/>
      <c r="N18" s="55"/>
      <c r="O18" s="65"/>
      <c r="P18" s="64"/>
      <c r="Q18" s="55"/>
      <c r="R18" s="65"/>
      <c r="S18" s="64"/>
      <c r="T18" s="55"/>
      <c r="U18" s="65"/>
      <c r="V18" s="64"/>
      <c r="W18" s="55"/>
      <c r="X18" s="65"/>
      <c r="Y18" s="64"/>
      <c r="Z18" s="55"/>
      <c r="AA18" s="65"/>
      <c r="AB18" s="64"/>
      <c r="AC18" s="55"/>
      <c r="AD18" s="65"/>
      <c r="AE18" s="64"/>
      <c r="AF18" s="55"/>
      <c r="AG18" s="65"/>
      <c r="AH18" s="64"/>
      <c r="AI18" s="55"/>
      <c r="AJ18" s="65"/>
      <c r="AK18" s="64"/>
      <c r="AL18" s="55"/>
      <c r="AM18" s="65"/>
      <c r="AN18" s="64"/>
      <c r="AO18" s="55"/>
      <c r="AP18" s="65"/>
      <c r="AQ18" s="64"/>
      <c r="AR18" s="55"/>
      <c r="AS18" s="65"/>
    </row>
    <row r="19" spans="1:45" x14ac:dyDescent="0.25">
      <c r="A19" s="1" t="s">
        <v>356</v>
      </c>
      <c r="B19" s="1" t="s">
        <v>357</v>
      </c>
      <c r="C19" s="1" t="s">
        <v>358</v>
      </c>
      <c r="D19" s="60" t="s">
        <v>168</v>
      </c>
      <c r="E19" s="56" t="s">
        <v>168</v>
      </c>
      <c r="F19" s="59" t="s">
        <v>168</v>
      </c>
      <c r="G19" s="64"/>
      <c r="H19" s="56"/>
      <c r="I19" s="65"/>
      <c r="J19" s="64"/>
      <c r="K19" s="56"/>
      <c r="L19" s="65"/>
      <c r="M19" s="64"/>
      <c r="N19" s="56"/>
      <c r="O19" s="65"/>
      <c r="P19" s="64"/>
      <c r="Q19" s="56"/>
      <c r="R19" s="65"/>
      <c r="S19" s="64"/>
      <c r="T19" s="56"/>
      <c r="U19" s="65"/>
      <c r="V19" s="64"/>
      <c r="W19" s="56"/>
      <c r="X19" s="65"/>
      <c r="Y19" s="64"/>
      <c r="Z19" s="56"/>
      <c r="AA19" s="65"/>
      <c r="AB19" s="64"/>
      <c r="AC19" s="56"/>
      <c r="AD19" s="65"/>
      <c r="AE19" s="64"/>
      <c r="AF19" s="56"/>
      <c r="AG19" s="65"/>
      <c r="AH19" s="64"/>
      <c r="AI19" s="56"/>
      <c r="AJ19" s="65"/>
      <c r="AK19" s="64"/>
      <c r="AL19" s="56"/>
      <c r="AM19" s="65"/>
      <c r="AN19" s="64"/>
      <c r="AO19" s="56"/>
      <c r="AP19" s="65"/>
      <c r="AQ19" s="64"/>
      <c r="AR19" s="56"/>
      <c r="AS19" s="65"/>
    </row>
    <row r="20" spans="1:45" x14ac:dyDescent="0.25">
      <c r="A20" s="1" t="s">
        <v>359</v>
      </c>
      <c r="B20" s="1" t="s">
        <v>360</v>
      </c>
      <c r="C20" s="1" t="s">
        <v>361</v>
      </c>
      <c r="D20" s="60" t="s">
        <v>168</v>
      </c>
      <c r="E20" s="55" t="s">
        <v>168</v>
      </c>
      <c r="F20" s="59" t="s">
        <v>168</v>
      </c>
      <c r="G20" s="64"/>
      <c r="H20" s="55"/>
      <c r="I20" s="65"/>
      <c r="J20" s="64"/>
      <c r="K20" s="55"/>
      <c r="L20" s="65"/>
      <c r="M20" s="64"/>
      <c r="N20" s="55"/>
      <c r="O20" s="65"/>
      <c r="P20" s="64"/>
      <c r="Q20" s="55"/>
      <c r="R20" s="65"/>
      <c r="S20" s="64"/>
      <c r="T20" s="55"/>
      <c r="U20" s="65"/>
      <c r="V20" s="64"/>
      <c r="W20" s="55"/>
      <c r="X20" s="65"/>
      <c r="Y20" s="64"/>
      <c r="Z20" s="55"/>
      <c r="AA20" s="65"/>
      <c r="AB20" s="64"/>
      <c r="AC20" s="55"/>
      <c r="AD20" s="65"/>
      <c r="AE20" s="64"/>
      <c r="AF20" s="55"/>
      <c r="AG20" s="65"/>
      <c r="AH20" s="64"/>
      <c r="AI20" s="55"/>
      <c r="AJ20" s="65"/>
      <c r="AK20" s="64"/>
      <c r="AL20" s="55"/>
      <c r="AM20" s="65"/>
      <c r="AN20" s="64"/>
      <c r="AO20" s="55"/>
      <c r="AP20" s="65"/>
      <c r="AQ20" s="64"/>
      <c r="AR20" s="55"/>
      <c r="AS20" s="65"/>
    </row>
    <row r="21" spans="1:45" x14ac:dyDescent="0.25">
      <c r="A21" s="1" t="s">
        <v>362</v>
      </c>
      <c r="B21" s="1" t="s">
        <v>363</v>
      </c>
      <c r="C21" s="1" t="s">
        <v>364</v>
      </c>
      <c r="D21" s="60" t="s">
        <v>168</v>
      </c>
      <c r="E21" s="56" t="s">
        <v>168</v>
      </c>
      <c r="F21" s="59" t="s">
        <v>168</v>
      </c>
      <c r="G21" s="64"/>
      <c r="H21" s="56"/>
      <c r="I21" s="65"/>
      <c r="J21" s="64"/>
      <c r="K21" s="56"/>
      <c r="L21" s="65"/>
      <c r="M21" s="64"/>
      <c r="N21" s="56"/>
      <c r="O21" s="65"/>
      <c r="P21" s="64"/>
      <c r="Q21" s="56"/>
      <c r="R21" s="65"/>
      <c r="S21" s="64"/>
      <c r="T21" s="56"/>
      <c r="U21" s="65"/>
      <c r="V21" s="64"/>
      <c r="W21" s="56"/>
      <c r="X21" s="65"/>
      <c r="Y21" s="64"/>
      <c r="Z21" s="56"/>
      <c r="AA21" s="65"/>
      <c r="AB21" s="64"/>
      <c r="AC21" s="56"/>
      <c r="AD21" s="65"/>
      <c r="AE21" s="64"/>
      <c r="AF21" s="56"/>
      <c r="AG21" s="65"/>
      <c r="AH21" s="64"/>
      <c r="AI21" s="56"/>
      <c r="AJ21" s="65"/>
      <c r="AK21" s="64"/>
      <c r="AL21" s="56"/>
      <c r="AM21" s="65"/>
      <c r="AN21" s="64"/>
      <c r="AO21" s="56"/>
      <c r="AP21" s="65"/>
      <c r="AQ21" s="64"/>
      <c r="AR21" s="56"/>
      <c r="AS21" s="65"/>
    </row>
    <row r="22" spans="1:45" x14ac:dyDescent="0.25">
      <c r="A22" s="1" t="s">
        <v>365</v>
      </c>
      <c r="B22" s="1" t="s">
        <v>366</v>
      </c>
      <c r="C22" s="1" t="s">
        <v>367</v>
      </c>
      <c r="D22" s="60"/>
      <c r="E22" s="55"/>
      <c r="F22" s="59"/>
      <c r="G22" s="64"/>
      <c r="H22" s="55"/>
      <c r="I22" s="65"/>
      <c r="J22" s="64"/>
      <c r="K22" s="55"/>
      <c r="L22" s="65"/>
      <c r="M22" s="64"/>
      <c r="N22" s="55"/>
      <c r="O22" s="65"/>
      <c r="P22" s="64"/>
      <c r="Q22" s="55"/>
      <c r="R22" s="65"/>
      <c r="S22" s="64"/>
      <c r="T22" s="55"/>
      <c r="U22" s="65"/>
      <c r="V22" s="64"/>
      <c r="W22" s="55"/>
      <c r="X22" s="65"/>
      <c r="Y22" s="64"/>
      <c r="Z22" s="55"/>
      <c r="AA22" s="65"/>
      <c r="AB22" s="64"/>
      <c r="AC22" s="55"/>
      <c r="AD22" s="65"/>
      <c r="AE22" s="64"/>
      <c r="AF22" s="55"/>
      <c r="AG22" s="65"/>
      <c r="AH22" s="64"/>
      <c r="AI22" s="55"/>
      <c r="AJ22" s="65"/>
      <c r="AK22" s="64"/>
      <c r="AL22" s="55"/>
      <c r="AM22" s="65"/>
      <c r="AN22" s="64"/>
      <c r="AO22" s="55"/>
      <c r="AP22" s="65"/>
      <c r="AQ22" s="64"/>
      <c r="AR22" s="55"/>
      <c r="AS22" s="65"/>
    </row>
    <row r="23" spans="1:45" x14ac:dyDescent="0.25">
      <c r="A23" s="1" t="s">
        <v>368</v>
      </c>
      <c r="B23" s="1" t="s">
        <v>369</v>
      </c>
      <c r="C23" s="1" t="s">
        <v>370</v>
      </c>
      <c r="D23" s="60"/>
      <c r="E23" s="56"/>
      <c r="F23" s="59"/>
      <c r="G23" s="64"/>
      <c r="H23" s="56"/>
      <c r="I23" s="65"/>
      <c r="J23" s="64"/>
      <c r="K23" s="56"/>
      <c r="L23" s="65"/>
      <c r="M23" s="64"/>
      <c r="N23" s="56"/>
      <c r="O23" s="65"/>
      <c r="P23" s="64"/>
      <c r="Q23" s="56"/>
      <c r="R23" s="65"/>
      <c r="S23" s="64"/>
      <c r="T23" s="56"/>
      <c r="U23" s="65"/>
      <c r="V23" s="64"/>
      <c r="W23" s="56"/>
      <c r="X23" s="65"/>
      <c r="Y23" s="64"/>
      <c r="Z23" s="56"/>
      <c r="AA23" s="65"/>
      <c r="AB23" s="64"/>
      <c r="AC23" s="56"/>
      <c r="AD23" s="65"/>
      <c r="AE23" s="64"/>
      <c r="AF23" s="56"/>
      <c r="AG23" s="65"/>
      <c r="AH23" s="64"/>
      <c r="AI23" s="56"/>
      <c r="AJ23" s="65"/>
      <c r="AK23" s="64"/>
      <c r="AL23" s="56"/>
      <c r="AM23" s="65"/>
      <c r="AN23" s="64"/>
      <c r="AO23" s="56"/>
      <c r="AP23" s="65"/>
      <c r="AQ23" s="64"/>
      <c r="AR23" s="56"/>
      <c r="AS23" s="65"/>
    </row>
    <row r="24" spans="1:45" x14ac:dyDescent="0.25">
      <c r="A24" s="1" t="s">
        <v>371</v>
      </c>
      <c r="B24" s="1" t="s">
        <v>372</v>
      </c>
      <c r="C24" s="1" t="s">
        <v>373</v>
      </c>
      <c r="D24" s="60"/>
      <c r="E24" s="55"/>
      <c r="F24" s="59"/>
      <c r="G24" s="64"/>
      <c r="H24" s="55"/>
      <c r="I24" s="65"/>
      <c r="J24" s="64"/>
      <c r="K24" s="55"/>
      <c r="L24" s="65"/>
      <c r="M24" s="64"/>
      <c r="N24" s="55"/>
      <c r="O24" s="65"/>
      <c r="P24" s="64"/>
      <c r="Q24" s="55"/>
      <c r="R24" s="65"/>
      <c r="S24" s="64"/>
      <c r="T24" s="55"/>
      <c r="U24" s="65"/>
      <c r="V24" s="64"/>
      <c r="W24" s="55"/>
      <c r="X24" s="65"/>
      <c r="Y24" s="64"/>
      <c r="Z24" s="55"/>
      <c r="AA24" s="65"/>
      <c r="AB24" s="64"/>
      <c r="AC24" s="55"/>
      <c r="AD24" s="65"/>
      <c r="AE24" s="64"/>
      <c r="AF24" s="55"/>
      <c r="AG24" s="65"/>
      <c r="AH24" s="64"/>
      <c r="AI24" s="55"/>
      <c r="AJ24" s="65"/>
      <c r="AK24" s="64"/>
      <c r="AL24" s="55"/>
      <c r="AM24" s="65"/>
      <c r="AN24" s="64"/>
      <c r="AO24" s="55"/>
      <c r="AP24" s="65"/>
      <c r="AQ24" s="64"/>
      <c r="AR24" s="55"/>
      <c r="AS24" s="65"/>
    </row>
    <row r="25" spans="1:45" x14ac:dyDescent="0.25">
      <c r="A25" s="1" t="s">
        <v>374</v>
      </c>
      <c r="B25" s="1" t="s">
        <v>375</v>
      </c>
      <c r="C25" s="1" t="s">
        <v>376</v>
      </c>
      <c r="D25" s="60"/>
      <c r="E25" s="56"/>
      <c r="F25" s="59"/>
      <c r="G25" s="64"/>
      <c r="H25" s="56"/>
      <c r="I25" s="65"/>
      <c r="J25" s="64"/>
      <c r="K25" s="56"/>
      <c r="L25" s="65"/>
      <c r="M25" s="64"/>
      <c r="N25" s="56"/>
      <c r="O25" s="65"/>
      <c r="P25" s="64"/>
      <c r="Q25" s="56"/>
      <c r="R25" s="65"/>
      <c r="S25" s="64"/>
      <c r="T25" s="56"/>
      <c r="U25" s="65"/>
      <c r="V25" s="64"/>
      <c r="W25" s="56"/>
      <c r="X25" s="65"/>
      <c r="Y25" s="64"/>
      <c r="Z25" s="56"/>
      <c r="AA25" s="65"/>
      <c r="AB25" s="64"/>
      <c r="AC25" s="56"/>
      <c r="AD25" s="65"/>
      <c r="AE25" s="64"/>
      <c r="AF25" s="56"/>
      <c r="AG25" s="65"/>
      <c r="AH25" s="64"/>
      <c r="AI25" s="56"/>
      <c r="AJ25" s="65"/>
      <c r="AK25" s="64"/>
      <c r="AL25" s="56"/>
      <c r="AM25" s="65"/>
      <c r="AN25" s="64"/>
      <c r="AO25" s="56"/>
      <c r="AP25" s="65"/>
      <c r="AQ25" s="64"/>
      <c r="AR25" s="56"/>
      <c r="AS25" s="65"/>
    </row>
    <row r="26" spans="1:45" x14ac:dyDescent="0.25">
      <c r="A26" s="1" t="s">
        <v>377</v>
      </c>
      <c r="B26" s="1" t="s">
        <v>378</v>
      </c>
      <c r="C26" s="1" t="s">
        <v>379</v>
      </c>
      <c r="D26" s="60"/>
      <c r="E26" s="55"/>
      <c r="F26" s="59"/>
      <c r="G26" s="64"/>
      <c r="H26" s="55"/>
      <c r="I26" s="65"/>
      <c r="J26" s="64"/>
      <c r="K26" s="55"/>
      <c r="L26" s="65"/>
      <c r="M26" s="64"/>
      <c r="N26" s="55"/>
      <c r="O26" s="65"/>
      <c r="P26" s="64"/>
      <c r="Q26" s="55"/>
      <c r="R26" s="65"/>
      <c r="S26" s="64"/>
      <c r="T26" s="55"/>
      <c r="U26" s="65"/>
      <c r="V26" s="64"/>
      <c r="W26" s="55"/>
      <c r="X26" s="65"/>
      <c r="Y26" s="64"/>
      <c r="Z26" s="55"/>
      <c r="AA26" s="65"/>
      <c r="AB26" s="64"/>
      <c r="AC26" s="55"/>
      <c r="AD26" s="65"/>
      <c r="AE26" s="64"/>
      <c r="AF26" s="55"/>
      <c r="AG26" s="65"/>
      <c r="AH26" s="64"/>
      <c r="AI26" s="55"/>
      <c r="AJ26" s="65"/>
      <c r="AK26" s="64"/>
      <c r="AL26" s="55"/>
      <c r="AM26" s="65"/>
      <c r="AN26" s="64"/>
      <c r="AO26" s="55"/>
      <c r="AP26" s="65"/>
      <c r="AQ26" s="64"/>
      <c r="AR26" s="55"/>
      <c r="AS26" s="65"/>
    </row>
    <row r="27" spans="1:45" x14ac:dyDescent="0.25">
      <c r="A27" s="1" t="s">
        <v>380</v>
      </c>
      <c r="B27" s="1" t="s">
        <v>381</v>
      </c>
      <c r="C27" s="1" t="s">
        <v>382</v>
      </c>
      <c r="D27" s="60"/>
      <c r="E27" s="56"/>
      <c r="F27" s="59"/>
      <c r="G27" s="64"/>
      <c r="H27" s="56"/>
      <c r="I27" s="65"/>
      <c r="J27" s="64"/>
      <c r="K27" s="56"/>
      <c r="L27" s="65"/>
      <c r="M27" s="64"/>
      <c r="N27" s="56"/>
      <c r="O27" s="65"/>
      <c r="P27" s="64"/>
      <c r="Q27" s="56"/>
      <c r="R27" s="65"/>
      <c r="S27" s="64"/>
      <c r="T27" s="56"/>
      <c r="U27" s="65"/>
      <c r="V27" s="64"/>
      <c r="W27" s="56"/>
      <c r="X27" s="65"/>
      <c r="Y27" s="64"/>
      <c r="Z27" s="56"/>
      <c r="AA27" s="65"/>
      <c r="AB27" s="64"/>
      <c r="AC27" s="56"/>
      <c r="AD27" s="65"/>
      <c r="AE27" s="64"/>
      <c r="AF27" s="56"/>
      <c r="AG27" s="65"/>
      <c r="AH27" s="64"/>
      <c r="AI27" s="56"/>
      <c r="AJ27" s="65"/>
      <c r="AK27" s="64"/>
      <c r="AL27" s="56"/>
      <c r="AM27" s="65"/>
      <c r="AN27" s="64"/>
      <c r="AO27" s="56"/>
      <c r="AP27" s="65"/>
      <c r="AQ27" s="64"/>
      <c r="AR27" s="56"/>
      <c r="AS27" s="65"/>
    </row>
    <row r="28" spans="1:45" x14ac:dyDescent="0.25">
      <c r="A28" s="1" t="s">
        <v>383</v>
      </c>
      <c r="B28" s="1" t="s">
        <v>384</v>
      </c>
      <c r="C28" s="1" t="s">
        <v>385</v>
      </c>
      <c r="D28" s="60"/>
      <c r="E28" s="55"/>
      <c r="F28" s="59"/>
      <c r="G28" s="64"/>
      <c r="H28" s="55"/>
      <c r="I28" s="65"/>
      <c r="J28" s="64"/>
      <c r="K28" s="55"/>
      <c r="L28" s="65"/>
      <c r="M28" s="64"/>
      <c r="N28" s="55"/>
      <c r="O28" s="65"/>
      <c r="P28" s="64"/>
      <c r="Q28" s="55"/>
      <c r="R28" s="65"/>
      <c r="S28" s="64"/>
      <c r="T28" s="55"/>
      <c r="U28" s="65"/>
      <c r="V28" s="64"/>
      <c r="W28" s="55"/>
      <c r="X28" s="65"/>
      <c r="Y28" s="64"/>
      <c r="Z28" s="55"/>
      <c r="AA28" s="65"/>
      <c r="AB28" s="64"/>
      <c r="AC28" s="55"/>
      <c r="AD28" s="65"/>
      <c r="AE28" s="64"/>
      <c r="AF28" s="55"/>
      <c r="AG28" s="65"/>
      <c r="AH28" s="64"/>
      <c r="AI28" s="55"/>
      <c r="AJ28" s="65"/>
      <c r="AK28" s="64"/>
      <c r="AL28" s="55"/>
      <c r="AM28" s="65"/>
      <c r="AN28" s="64"/>
      <c r="AO28" s="55"/>
      <c r="AP28" s="65"/>
      <c r="AQ28" s="64"/>
      <c r="AR28" s="55"/>
      <c r="AS28" s="65"/>
    </row>
    <row r="29" spans="1:45" x14ac:dyDescent="0.25">
      <c r="A29" s="1" t="s">
        <v>386</v>
      </c>
      <c r="B29" s="1" t="s">
        <v>387</v>
      </c>
      <c r="C29" s="1" t="s">
        <v>388</v>
      </c>
      <c r="D29" s="60"/>
      <c r="E29" s="56"/>
      <c r="F29" s="59"/>
      <c r="G29" s="64"/>
      <c r="H29" s="56"/>
      <c r="I29" s="65"/>
      <c r="J29" s="64"/>
      <c r="K29" s="56"/>
      <c r="L29" s="65"/>
      <c r="M29" s="64"/>
      <c r="N29" s="56"/>
      <c r="O29" s="65"/>
      <c r="P29" s="64"/>
      <c r="Q29" s="56"/>
      <c r="R29" s="65"/>
      <c r="S29" s="64"/>
      <c r="T29" s="56"/>
      <c r="U29" s="65"/>
      <c r="V29" s="64"/>
      <c r="W29" s="56"/>
      <c r="X29" s="65"/>
      <c r="Y29" s="64"/>
      <c r="Z29" s="56"/>
      <c r="AA29" s="65"/>
      <c r="AB29" s="64"/>
      <c r="AC29" s="56"/>
      <c r="AD29" s="65"/>
      <c r="AE29" s="64"/>
      <c r="AF29" s="56"/>
      <c r="AG29" s="65"/>
      <c r="AH29" s="64"/>
      <c r="AI29" s="56"/>
      <c r="AJ29" s="65"/>
      <c r="AK29" s="64"/>
      <c r="AL29" s="56"/>
      <c r="AM29" s="65"/>
      <c r="AN29" s="64"/>
      <c r="AO29" s="56"/>
      <c r="AP29" s="65"/>
      <c r="AQ29" s="64"/>
      <c r="AR29" s="56"/>
      <c r="AS29" s="65"/>
    </row>
    <row r="30" spans="1:45" x14ac:dyDescent="0.25">
      <c r="A30" s="1" t="s">
        <v>389</v>
      </c>
      <c r="B30" s="1" t="s">
        <v>390</v>
      </c>
      <c r="C30" s="1" t="s">
        <v>391</v>
      </c>
      <c r="D30" s="60"/>
      <c r="E30" s="55"/>
      <c r="F30" s="59"/>
      <c r="G30" s="64"/>
      <c r="H30" s="55"/>
      <c r="I30" s="65"/>
      <c r="J30" s="64"/>
      <c r="K30" s="55"/>
      <c r="L30" s="65"/>
      <c r="M30" s="64"/>
      <c r="N30" s="55"/>
      <c r="O30" s="65"/>
      <c r="P30" s="64"/>
      <c r="Q30" s="55"/>
      <c r="R30" s="65"/>
      <c r="S30" s="64"/>
      <c r="T30" s="55"/>
      <c r="U30" s="65"/>
      <c r="V30" s="64"/>
      <c r="W30" s="55"/>
      <c r="X30" s="65"/>
      <c r="Y30" s="64"/>
      <c r="Z30" s="55"/>
      <c r="AA30" s="65"/>
      <c r="AB30" s="64"/>
      <c r="AC30" s="55"/>
      <c r="AD30" s="65"/>
      <c r="AE30" s="64"/>
      <c r="AF30" s="55"/>
      <c r="AG30" s="65"/>
      <c r="AH30" s="64"/>
      <c r="AI30" s="55"/>
      <c r="AJ30" s="65"/>
      <c r="AK30" s="64"/>
      <c r="AL30" s="55"/>
      <c r="AM30" s="65"/>
      <c r="AN30" s="64"/>
      <c r="AO30" s="55"/>
      <c r="AP30" s="65"/>
      <c r="AQ30" s="64"/>
      <c r="AR30" s="55"/>
      <c r="AS30" s="65"/>
    </row>
    <row r="31" spans="1:45" x14ac:dyDescent="0.25">
      <c r="A31" s="1" t="s">
        <v>392</v>
      </c>
      <c r="B31" s="1" t="s">
        <v>393</v>
      </c>
      <c r="C31" s="1" t="s">
        <v>394</v>
      </c>
      <c r="D31" s="60"/>
      <c r="E31" s="56"/>
      <c r="F31" s="59"/>
      <c r="G31" s="64"/>
      <c r="H31" s="56"/>
      <c r="I31" s="65"/>
      <c r="J31" s="64"/>
      <c r="K31" s="56"/>
      <c r="L31" s="65"/>
      <c r="M31" s="64"/>
      <c r="N31" s="56"/>
      <c r="O31" s="65"/>
      <c r="P31" s="64"/>
      <c r="Q31" s="56"/>
      <c r="R31" s="65"/>
      <c r="S31" s="64"/>
      <c r="T31" s="56"/>
      <c r="U31" s="65"/>
      <c r="V31" s="64"/>
      <c r="W31" s="56"/>
      <c r="X31" s="65"/>
      <c r="Y31" s="64"/>
      <c r="Z31" s="56"/>
      <c r="AA31" s="65"/>
      <c r="AB31" s="64"/>
      <c r="AC31" s="56"/>
      <c r="AD31" s="65"/>
      <c r="AE31" s="64"/>
      <c r="AF31" s="56"/>
      <c r="AG31" s="65"/>
      <c r="AH31" s="64"/>
      <c r="AI31" s="56"/>
      <c r="AJ31" s="65"/>
      <c r="AK31" s="64"/>
      <c r="AL31" s="56"/>
      <c r="AM31" s="65"/>
      <c r="AN31" s="64"/>
      <c r="AO31" s="56"/>
      <c r="AP31" s="65"/>
      <c r="AQ31" s="64"/>
      <c r="AR31" s="56"/>
      <c r="AS31" s="65"/>
    </row>
    <row r="32" spans="1:45" x14ac:dyDescent="0.25">
      <c r="A32" s="1" t="s">
        <v>395</v>
      </c>
      <c r="B32" s="1" t="s">
        <v>396</v>
      </c>
      <c r="C32" s="1" t="s">
        <v>397</v>
      </c>
      <c r="D32" s="60"/>
      <c r="E32" s="55"/>
      <c r="F32" s="59"/>
      <c r="G32" s="64"/>
      <c r="H32" s="55"/>
      <c r="I32" s="65"/>
      <c r="J32" s="64"/>
      <c r="K32" s="55"/>
      <c r="L32" s="65"/>
      <c r="M32" s="64"/>
      <c r="N32" s="55"/>
      <c r="O32" s="65"/>
      <c r="P32" s="64"/>
      <c r="Q32" s="55"/>
      <c r="R32" s="65"/>
      <c r="S32" s="64"/>
      <c r="T32" s="55"/>
      <c r="U32" s="65"/>
      <c r="V32" s="64"/>
      <c r="W32" s="55"/>
      <c r="X32" s="65"/>
      <c r="Y32" s="64"/>
      <c r="Z32" s="55"/>
      <c r="AA32" s="65"/>
      <c r="AB32" s="64"/>
      <c r="AC32" s="55"/>
      <c r="AD32" s="65"/>
      <c r="AE32" s="64"/>
      <c r="AF32" s="55"/>
      <c r="AG32" s="65"/>
      <c r="AH32" s="64"/>
      <c r="AI32" s="55"/>
      <c r="AJ32" s="65"/>
      <c r="AK32" s="64"/>
      <c r="AL32" s="55"/>
      <c r="AM32" s="65"/>
      <c r="AN32" s="64"/>
      <c r="AO32" s="55"/>
      <c r="AP32" s="65"/>
      <c r="AQ32" s="64"/>
      <c r="AR32" s="55"/>
      <c r="AS32" s="65"/>
    </row>
    <row r="33" spans="1:45" x14ac:dyDescent="0.25">
      <c r="A33" s="1" t="s">
        <v>398</v>
      </c>
      <c r="B33" s="1" t="s">
        <v>399</v>
      </c>
      <c r="C33" s="1" t="s">
        <v>400</v>
      </c>
      <c r="D33" s="60"/>
      <c r="E33" s="56"/>
      <c r="F33" s="59"/>
      <c r="G33" s="64"/>
      <c r="H33" s="56"/>
      <c r="I33" s="65"/>
      <c r="J33" s="64"/>
      <c r="K33" s="56"/>
      <c r="L33" s="65"/>
      <c r="M33" s="64"/>
      <c r="N33" s="56"/>
      <c r="O33" s="65"/>
      <c r="P33" s="64"/>
      <c r="Q33" s="56"/>
      <c r="R33" s="65"/>
      <c r="S33" s="64"/>
      <c r="T33" s="56"/>
      <c r="U33" s="65"/>
      <c r="V33" s="64"/>
      <c r="W33" s="56"/>
      <c r="X33" s="65"/>
      <c r="Y33" s="64"/>
      <c r="Z33" s="56"/>
      <c r="AA33" s="65"/>
      <c r="AB33" s="64"/>
      <c r="AC33" s="56"/>
      <c r="AD33" s="65"/>
      <c r="AE33" s="64"/>
      <c r="AF33" s="56"/>
      <c r="AG33" s="65"/>
      <c r="AH33" s="64"/>
      <c r="AI33" s="56"/>
      <c r="AJ33" s="65"/>
      <c r="AK33" s="64"/>
      <c r="AL33" s="56"/>
      <c r="AM33" s="65"/>
      <c r="AN33" s="64"/>
      <c r="AO33" s="56"/>
      <c r="AP33" s="65"/>
      <c r="AQ33" s="64"/>
      <c r="AR33" s="56"/>
      <c r="AS33" s="65"/>
    </row>
    <row r="34" spans="1:45" x14ac:dyDescent="0.25">
      <c r="A34" s="1" t="s">
        <v>401</v>
      </c>
      <c r="B34" s="1" t="s">
        <v>402</v>
      </c>
      <c r="C34" s="1" t="s">
        <v>403</v>
      </c>
      <c r="D34" s="60"/>
      <c r="E34" s="55"/>
      <c r="F34" s="59"/>
      <c r="G34" s="64"/>
      <c r="H34" s="55"/>
      <c r="I34" s="65"/>
      <c r="J34" s="64"/>
      <c r="K34" s="55"/>
      <c r="L34" s="65"/>
      <c r="M34" s="64"/>
      <c r="N34" s="55"/>
      <c r="O34" s="65"/>
      <c r="P34" s="64"/>
      <c r="Q34" s="55"/>
      <c r="R34" s="65"/>
      <c r="S34" s="64"/>
      <c r="T34" s="55"/>
      <c r="U34" s="65"/>
      <c r="V34" s="64"/>
      <c r="W34" s="55"/>
      <c r="X34" s="65"/>
      <c r="Y34" s="64"/>
      <c r="Z34" s="55"/>
      <c r="AA34" s="65"/>
      <c r="AB34" s="64"/>
      <c r="AC34" s="55"/>
      <c r="AD34" s="65"/>
      <c r="AE34" s="64"/>
      <c r="AF34" s="55"/>
      <c r="AG34" s="65"/>
      <c r="AH34" s="64"/>
      <c r="AI34" s="55"/>
      <c r="AJ34" s="65"/>
      <c r="AK34" s="64"/>
      <c r="AL34" s="55"/>
      <c r="AM34" s="65"/>
      <c r="AN34" s="64"/>
      <c r="AO34" s="55"/>
      <c r="AP34" s="65"/>
      <c r="AQ34" s="64"/>
      <c r="AR34" s="55"/>
      <c r="AS34" s="65"/>
    </row>
    <row r="35" spans="1:45" x14ac:dyDescent="0.25">
      <c r="A35" s="1" t="s">
        <v>404</v>
      </c>
      <c r="B35" s="1" t="s">
        <v>405</v>
      </c>
      <c r="C35" s="1" t="s">
        <v>406</v>
      </c>
      <c r="D35" s="60"/>
      <c r="E35" s="56"/>
      <c r="F35" s="59"/>
      <c r="G35" s="64"/>
      <c r="H35" s="56"/>
      <c r="I35" s="65"/>
      <c r="J35" s="64"/>
      <c r="K35" s="56"/>
      <c r="L35" s="65"/>
      <c r="M35" s="64"/>
      <c r="N35" s="56"/>
      <c r="O35" s="65"/>
      <c r="P35" s="64"/>
      <c r="Q35" s="56"/>
      <c r="R35" s="65"/>
      <c r="S35" s="64"/>
      <c r="T35" s="56"/>
      <c r="U35" s="65"/>
      <c r="V35" s="64"/>
      <c r="W35" s="56"/>
      <c r="X35" s="65"/>
      <c r="Y35" s="64"/>
      <c r="Z35" s="56"/>
      <c r="AA35" s="65"/>
      <c r="AB35" s="64"/>
      <c r="AC35" s="56"/>
      <c r="AD35" s="65"/>
      <c r="AE35" s="64"/>
      <c r="AF35" s="56"/>
      <c r="AG35" s="65"/>
      <c r="AH35" s="64"/>
      <c r="AI35" s="56"/>
      <c r="AJ35" s="65"/>
      <c r="AK35" s="64"/>
      <c r="AL35" s="56"/>
      <c r="AM35" s="65"/>
      <c r="AN35" s="64"/>
      <c r="AO35" s="56"/>
      <c r="AP35" s="65"/>
      <c r="AQ35" s="64"/>
      <c r="AR35" s="56"/>
      <c r="AS35" s="65"/>
    </row>
    <row r="36" spans="1:45" x14ac:dyDescent="0.25">
      <c r="A36" s="1" t="s">
        <v>407</v>
      </c>
      <c r="B36" s="1" t="s">
        <v>408</v>
      </c>
      <c r="C36" s="1" t="s">
        <v>409</v>
      </c>
      <c r="D36" s="60"/>
      <c r="E36" s="55"/>
      <c r="F36" s="59"/>
      <c r="G36" s="64"/>
      <c r="H36" s="55"/>
      <c r="I36" s="65"/>
      <c r="J36" s="64"/>
      <c r="K36" s="55"/>
      <c r="L36" s="65"/>
      <c r="M36" s="64"/>
      <c r="N36" s="55"/>
      <c r="O36" s="65"/>
      <c r="P36" s="64"/>
      <c r="Q36" s="55"/>
      <c r="R36" s="65"/>
      <c r="S36" s="64"/>
      <c r="T36" s="55"/>
      <c r="U36" s="65"/>
      <c r="V36" s="64"/>
      <c r="W36" s="55"/>
      <c r="X36" s="65"/>
      <c r="Y36" s="64"/>
      <c r="Z36" s="55"/>
      <c r="AA36" s="65"/>
      <c r="AB36" s="64"/>
      <c r="AC36" s="55"/>
      <c r="AD36" s="65"/>
      <c r="AE36" s="64"/>
      <c r="AF36" s="55"/>
      <c r="AG36" s="65"/>
      <c r="AH36" s="64"/>
      <c r="AI36" s="55"/>
      <c r="AJ36" s="65"/>
      <c r="AK36" s="64"/>
      <c r="AL36" s="55"/>
      <c r="AM36" s="65"/>
      <c r="AN36" s="64"/>
      <c r="AO36" s="55"/>
      <c r="AP36" s="65"/>
      <c r="AQ36" s="64"/>
      <c r="AR36" s="55"/>
      <c r="AS36" s="65"/>
    </row>
    <row r="37" spans="1:45" x14ac:dyDescent="0.25">
      <c r="A37" s="1" t="s">
        <v>410</v>
      </c>
      <c r="B37" s="1" t="s">
        <v>411</v>
      </c>
      <c r="C37" s="1" t="s">
        <v>412</v>
      </c>
      <c r="D37" s="60"/>
      <c r="E37" s="56"/>
      <c r="F37" s="59"/>
      <c r="G37" s="64"/>
      <c r="H37" s="56"/>
      <c r="I37" s="65"/>
      <c r="J37" s="64"/>
      <c r="K37" s="56"/>
      <c r="L37" s="65"/>
      <c r="M37" s="64"/>
      <c r="N37" s="56"/>
      <c r="O37" s="65"/>
      <c r="P37" s="64"/>
      <c r="Q37" s="56"/>
      <c r="R37" s="65"/>
      <c r="S37" s="64"/>
      <c r="T37" s="56"/>
      <c r="U37" s="65"/>
      <c r="V37" s="64"/>
      <c r="W37" s="56"/>
      <c r="X37" s="65"/>
      <c r="Y37" s="64"/>
      <c r="Z37" s="56"/>
      <c r="AA37" s="65"/>
      <c r="AB37" s="64"/>
      <c r="AC37" s="56"/>
      <c r="AD37" s="65"/>
      <c r="AE37" s="64"/>
      <c r="AF37" s="56"/>
      <c r="AG37" s="65"/>
      <c r="AH37" s="64"/>
      <c r="AI37" s="56"/>
      <c r="AJ37" s="65"/>
      <c r="AK37" s="64"/>
      <c r="AL37" s="56"/>
      <c r="AM37" s="65"/>
      <c r="AN37" s="64"/>
      <c r="AO37" s="56"/>
      <c r="AP37" s="65"/>
      <c r="AQ37" s="64"/>
      <c r="AR37" s="56"/>
      <c r="AS37" s="65"/>
    </row>
    <row r="38" spans="1:45" x14ac:dyDescent="0.25">
      <c r="A38" s="1" t="s">
        <v>413</v>
      </c>
      <c r="B38" s="1" t="s">
        <v>414</v>
      </c>
      <c r="C38" s="1" t="s">
        <v>415</v>
      </c>
      <c r="D38" s="60"/>
      <c r="E38" s="55"/>
      <c r="F38" s="59"/>
      <c r="G38" s="64"/>
      <c r="H38" s="55"/>
      <c r="I38" s="65"/>
      <c r="J38" s="64"/>
      <c r="K38" s="55"/>
      <c r="L38" s="65"/>
      <c r="M38" s="64"/>
      <c r="N38" s="55"/>
      <c r="O38" s="65"/>
      <c r="P38" s="64"/>
      <c r="Q38" s="55"/>
      <c r="R38" s="65"/>
      <c r="S38" s="64"/>
      <c r="T38" s="55"/>
      <c r="U38" s="65"/>
      <c r="V38" s="64"/>
      <c r="W38" s="55"/>
      <c r="X38" s="65"/>
      <c r="Y38" s="64"/>
      <c r="Z38" s="55"/>
      <c r="AA38" s="65"/>
      <c r="AB38" s="64"/>
      <c r="AC38" s="55"/>
      <c r="AD38" s="65"/>
      <c r="AE38" s="64"/>
      <c r="AF38" s="55"/>
      <c r="AG38" s="65"/>
      <c r="AH38" s="64"/>
      <c r="AI38" s="55"/>
      <c r="AJ38" s="65"/>
      <c r="AK38" s="64"/>
      <c r="AL38" s="55"/>
      <c r="AM38" s="65"/>
      <c r="AN38" s="64"/>
      <c r="AO38" s="55"/>
      <c r="AP38" s="65"/>
      <c r="AQ38" s="64"/>
      <c r="AR38" s="55"/>
      <c r="AS38" s="65"/>
    </row>
    <row r="39" spans="1:45" x14ac:dyDescent="0.25">
      <c r="A39" s="1" t="s">
        <v>416</v>
      </c>
      <c r="B39" s="1" t="s">
        <v>417</v>
      </c>
      <c r="C39" s="1" t="s">
        <v>418</v>
      </c>
      <c r="D39" s="60"/>
      <c r="E39" s="56"/>
      <c r="F39" s="59"/>
      <c r="G39" s="64"/>
      <c r="H39" s="56"/>
      <c r="I39" s="65"/>
      <c r="J39" s="64"/>
      <c r="K39" s="56"/>
      <c r="L39" s="65"/>
      <c r="M39" s="64"/>
      <c r="N39" s="56"/>
      <c r="O39" s="65"/>
      <c r="P39" s="64"/>
      <c r="Q39" s="56"/>
      <c r="R39" s="65"/>
      <c r="S39" s="64"/>
      <c r="T39" s="56"/>
      <c r="U39" s="65"/>
      <c r="V39" s="64"/>
      <c r="W39" s="56"/>
      <c r="X39" s="65"/>
      <c r="Y39" s="64"/>
      <c r="Z39" s="56"/>
      <c r="AA39" s="65"/>
      <c r="AB39" s="64"/>
      <c r="AC39" s="56"/>
      <c r="AD39" s="65"/>
      <c r="AE39" s="64"/>
      <c r="AF39" s="56"/>
      <c r="AG39" s="65"/>
      <c r="AH39" s="64"/>
      <c r="AI39" s="56"/>
      <c r="AJ39" s="65"/>
      <c r="AK39" s="64"/>
      <c r="AL39" s="56"/>
      <c r="AM39" s="65"/>
      <c r="AN39" s="64"/>
      <c r="AO39" s="56"/>
      <c r="AP39" s="65"/>
      <c r="AQ39" s="64"/>
      <c r="AR39" s="56"/>
      <c r="AS39" s="65"/>
    </row>
    <row r="40" spans="1:45" x14ac:dyDescent="0.25">
      <c r="A40" s="1" t="s">
        <v>419</v>
      </c>
      <c r="B40" s="1" t="s">
        <v>420</v>
      </c>
      <c r="C40" s="1" t="s">
        <v>421</v>
      </c>
      <c r="D40" s="60"/>
      <c r="E40" s="55"/>
      <c r="F40" s="59"/>
      <c r="G40" s="64"/>
      <c r="H40" s="55"/>
      <c r="I40" s="65"/>
      <c r="J40" s="64"/>
      <c r="K40" s="55"/>
      <c r="L40" s="65"/>
      <c r="M40" s="64"/>
      <c r="N40" s="55"/>
      <c r="O40" s="65"/>
      <c r="P40" s="64"/>
      <c r="Q40" s="55"/>
      <c r="R40" s="65"/>
      <c r="S40" s="64"/>
      <c r="T40" s="55"/>
      <c r="U40" s="65"/>
      <c r="V40" s="64"/>
      <c r="W40" s="55"/>
      <c r="X40" s="65"/>
      <c r="Y40" s="64"/>
      <c r="Z40" s="55"/>
      <c r="AA40" s="65"/>
      <c r="AB40" s="64"/>
      <c r="AC40" s="55"/>
      <c r="AD40" s="65"/>
      <c r="AE40" s="64"/>
      <c r="AF40" s="55"/>
      <c r="AG40" s="65"/>
      <c r="AH40" s="64"/>
      <c r="AI40" s="55"/>
      <c r="AJ40" s="65"/>
      <c r="AK40" s="64"/>
      <c r="AL40" s="55"/>
      <c r="AM40" s="65"/>
      <c r="AN40" s="64"/>
      <c r="AO40" s="55"/>
      <c r="AP40" s="65"/>
      <c r="AQ40" s="64"/>
      <c r="AR40" s="55"/>
      <c r="AS40" s="65"/>
    </row>
    <row r="41" spans="1:45" x14ac:dyDescent="0.25">
      <c r="A41" s="1" t="s">
        <v>422</v>
      </c>
      <c r="B41" s="1" t="s">
        <v>423</v>
      </c>
      <c r="C41" s="1" t="s">
        <v>424</v>
      </c>
      <c r="D41" s="60"/>
      <c r="E41" s="56"/>
      <c r="F41" s="59"/>
      <c r="G41" s="64"/>
      <c r="H41" s="56"/>
      <c r="I41" s="65"/>
      <c r="J41" s="64"/>
      <c r="K41" s="56"/>
      <c r="L41" s="65"/>
      <c r="M41" s="64"/>
      <c r="N41" s="56"/>
      <c r="O41" s="65"/>
      <c r="P41" s="64"/>
      <c r="Q41" s="56"/>
      <c r="R41" s="65"/>
      <c r="S41" s="64"/>
      <c r="T41" s="56"/>
      <c r="U41" s="65"/>
      <c r="V41" s="64"/>
      <c r="W41" s="56"/>
      <c r="X41" s="65"/>
      <c r="Y41" s="64"/>
      <c r="Z41" s="56"/>
      <c r="AA41" s="65"/>
      <c r="AB41" s="64"/>
      <c r="AC41" s="56"/>
      <c r="AD41" s="65"/>
      <c r="AE41" s="64"/>
      <c r="AF41" s="56"/>
      <c r="AG41" s="65"/>
      <c r="AH41" s="64"/>
      <c r="AI41" s="56"/>
      <c r="AJ41" s="65"/>
      <c r="AK41" s="64"/>
      <c r="AL41" s="56"/>
      <c r="AM41" s="65"/>
      <c r="AN41" s="64"/>
      <c r="AO41" s="56"/>
      <c r="AP41" s="65"/>
      <c r="AQ41" s="64"/>
      <c r="AR41" s="56"/>
      <c r="AS41" s="65"/>
    </row>
    <row r="42" spans="1:45" x14ac:dyDescent="0.25">
      <c r="A42" s="1" t="s">
        <v>425</v>
      </c>
      <c r="B42" s="1" t="s">
        <v>426</v>
      </c>
      <c r="C42" s="2" t="s">
        <v>427</v>
      </c>
      <c r="D42" s="60"/>
      <c r="E42" s="55"/>
      <c r="F42" s="59"/>
      <c r="G42" s="64"/>
      <c r="H42" s="55"/>
      <c r="I42" s="65"/>
      <c r="J42" s="64"/>
      <c r="K42" s="55"/>
      <c r="L42" s="65"/>
      <c r="M42" s="64"/>
      <c r="N42" s="55"/>
      <c r="O42" s="65"/>
      <c r="P42" s="64"/>
      <c r="Q42" s="55"/>
      <c r="R42" s="65"/>
      <c r="S42" s="64"/>
      <c r="T42" s="55"/>
      <c r="U42" s="65"/>
      <c r="V42" s="64"/>
      <c r="W42" s="55"/>
      <c r="X42" s="65"/>
      <c r="Y42" s="64"/>
      <c r="Z42" s="55"/>
      <c r="AA42" s="65"/>
      <c r="AB42" s="64"/>
      <c r="AC42" s="55"/>
      <c r="AD42" s="65"/>
      <c r="AE42" s="64"/>
      <c r="AF42" s="55"/>
      <c r="AG42" s="65"/>
      <c r="AH42" s="64"/>
      <c r="AI42" s="55"/>
      <c r="AJ42" s="65"/>
      <c r="AK42" s="64"/>
      <c r="AL42" s="55"/>
      <c r="AM42" s="65"/>
      <c r="AN42" s="64"/>
      <c r="AO42" s="55"/>
      <c r="AP42" s="65"/>
      <c r="AQ42" s="64"/>
      <c r="AR42" s="55"/>
      <c r="AS42" s="65"/>
    </row>
    <row r="43" spans="1:45" x14ac:dyDescent="0.25">
      <c r="A43" s="4" t="s">
        <v>428</v>
      </c>
      <c r="B43" s="4" t="s">
        <v>429</v>
      </c>
      <c r="C43" s="4" t="s">
        <v>430</v>
      </c>
      <c r="D43" s="61"/>
      <c r="E43" s="56"/>
      <c r="F43" s="59"/>
      <c r="G43" s="64"/>
      <c r="H43" s="56"/>
      <c r="I43" s="65"/>
      <c r="J43" s="64"/>
      <c r="K43" s="56"/>
      <c r="L43" s="65"/>
      <c r="M43" s="64"/>
      <c r="N43" s="56"/>
      <c r="O43" s="65"/>
      <c r="P43" s="64"/>
      <c r="Q43" s="56"/>
      <c r="R43" s="65"/>
      <c r="S43" s="64"/>
      <c r="T43" s="56"/>
      <c r="U43" s="65"/>
      <c r="V43" s="64"/>
      <c r="W43" s="56"/>
      <c r="X43" s="65"/>
      <c r="Y43" s="64"/>
      <c r="Z43" s="56"/>
      <c r="AA43" s="65"/>
      <c r="AB43" s="64"/>
      <c r="AC43" s="56"/>
      <c r="AD43" s="65"/>
      <c r="AE43" s="64"/>
      <c r="AF43" s="56"/>
      <c r="AG43" s="65"/>
      <c r="AH43" s="64"/>
      <c r="AI43" s="56"/>
      <c r="AJ43" s="65"/>
      <c r="AK43" s="64"/>
      <c r="AL43" s="56"/>
      <c r="AM43" s="65"/>
      <c r="AN43" s="64"/>
      <c r="AO43" s="56"/>
      <c r="AP43" s="65"/>
      <c r="AQ43" s="64"/>
      <c r="AR43" s="56"/>
      <c r="AS43" s="65"/>
    </row>
    <row r="44" spans="1:45" x14ac:dyDescent="0.25">
      <c r="A44" s="54" t="e">
        <f ca="1">Folha2!A15</f>
        <v>#N/A</v>
      </c>
      <c r="B44" s="54" t="e">
        <f ca="1">Folha2!A14</f>
        <v>#N/A</v>
      </c>
      <c r="C44" s="54" t="e">
        <f ca="1">Folha2!A16</f>
        <v>#N/A</v>
      </c>
      <c r="D44" s="62"/>
      <c r="E44" s="55"/>
      <c r="F44" s="63"/>
      <c r="G44" s="66"/>
      <c r="H44" s="55"/>
      <c r="I44" s="67"/>
      <c r="J44" s="66"/>
      <c r="K44" s="55"/>
      <c r="L44" s="67"/>
      <c r="M44" s="66"/>
      <c r="N44" s="55"/>
      <c r="O44" s="67"/>
      <c r="P44" s="66"/>
      <c r="Q44" s="55"/>
      <c r="R44" s="67"/>
      <c r="S44" s="66"/>
      <c r="T44" s="55"/>
      <c r="U44" s="67"/>
      <c r="V44" s="66"/>
      <c r="W44" s="55"/>
      <c r="X44" s="67"/>
      <c r="Y44" s="66"/>
      <c r="Z44" s="55"/>
      <c r="AA44" s="67"/>
      <c r="AB44" s="66"/>
      <c r="AC44" s="55"/>
      <c r="AD44" s="67"/>
      <c r="AE44" s="66"/>
      <c r="AF44" s="55"/>
      <c r="AG44" s="67"/>
      <c r="AH44" s="66"/>
      <c r="AI44" s="55"/>
      <c r="AJ44" s="67"/>
      <c r="AK44" s="66"/>
      <c r="AL44" s="55"/>
      <c r="AM44" s="67"/>
      <c r="AN44" s="66"/>
      <c r="AO44" s="55"/>
      <c r="AP44" s="67"/>
      <c r="AQ44" s="66"/>
      <c r="AR44" s="55"/>
      <c r="AS44" s="67"/>
    </row>
    <row r="45" spans="1:45" x14ac:dyDescent="0.25">
      <c r="A45" s="4"/>
      <c r="B45" s="4"/>
      <c r="C45" s="4"/>
      <c r="D45" s="76">
        <f>COUNTIF(D4:D43,"X")</f>
        <v>17</v>
      </c>
      <c r="E45" s="77">
        <f>COUNTIF(E4:E43,"X")</f>
        <v>15</v>
      </c>
      <c r="F45" s="78">
        <f>COUNTIF(F4:F43,"X")</f>
        <v>16</v>
      </c>
      <c r="G45" s="76" t="str">
        <f>IF(G2="","",SUMIF(G3:G43,"X"))</f>
        <v/>
      </c>
      <c r="H45" s="77">
        <f t="shared" ref="H45:I45" si="2">IF(H2="","",SUMIF(H3:H43,"X"))</f>
        <v>0</v>
      </c>
      <c r="I45" s="78">
        <f t="shared" si="2"/>
        <v>0</v>
      </c>
      <c r="J45" s="76" t="str">
        <f>IF(J2="","",SUMIF(J3:J43,"X"))</f>
        <v/>
      </c>
      <c r="K45" s="77">
        <f t="shared" ref="K45:L45" si="3">IF(K2="","",SUMIF(K3:K43,"X"))</f>
        <v>0</v>
      </c>
      <c r="L45" s="78">
        <f t="shared" si="3"/>
        <v>0</v>
      </c>
      <c r="M45" s="76" t="str">
        <f>IF(M2="","",SUMIF(M3:M43,"X"))</f>
        <v/>
      </c>
      <c r="N45" s="77">
        <f t="shared" ref="N45:O45" si="4">IF(N2="","",SUMIF(N3:N43,"X"))</f>
        <v>0</v>
      </c>
      <c r="O45" s="78">
        <f t="shared" si="4"/>
        <v>0</v>
      </c>
      <c r="P45" s="76" t="str">
        <f>IF(P2="","",SUMIF(P3:P43,"X"))</f>
        <v/>
      </c>
      <c r="Q45" s="77">
        <f t="shared" ref="Q45:R45" si="5">IF(Q2="","",SUMIF(Q3:Q43,"X"))</f>
        <v>0</v>
      </c>
      <c r="R45" s="78">
        <f t="shared" si="5"/>
        <v>0</v>
      </c>
      <c r="S45" s="76" t="str">
        <f>IF(S2="","",SUMIF(S3:S43,"X"))</f>
        <v/>
      </c>
      <c r="T45" s="77">
        <f t="shared" ref="T45:U45" si="6">IF(T2="","",SUMIF(T3:T43,"X"))</f>
        <v>0</v>
      </c>
      <c r="U45" s="78">
        <f t="shared" si="6"/>
        <v>0</v>
      </c>
      <c r="V45" s="76" t="str">
        <f>IF(V2="","",SUMIF(V3:V43,"X"))</f>
        <v/>
      </c>
      <c r="W45" s="77">
        <f t="shared" ref="W45:X45" si="7">IF(W2="","",SUMIF(W3:W43,"X"))</f>
        <v>0</v>
      </c>
      <c r="X45" s="78">
        <f t="shared" si="7"/>
        <v>0</v>
      </c>
      <c r="Y45" s="76" t="str">
        <f>IF(Y2="","",SUMIF(Y3:Y43,"X"))</f>
        <v/>
      </c>
      <c r="Z45" s="77">
        <f t="shared" ref="Z45:AA45" si="8">IF(Z2="","",SUMIF(Z3:Z43,"X"))</f>
        <v>0</v>
      </c>
      <c r="AA45" s="78">
        <f t="shared" si="8"/>
        <v>0</v>
      </c>
      <c r="AB45" s="76" t="str">
        <f>IF(AB2="","",SUMIF(AB3:AB43,"X"))</f>
        <v/>
      </c>
      <c r="AC45" s="77">
        <f t="shared" ref="AC45:AD45" si="9">IF(AC2="","",SUMIF(AC3:AC43,"X"))</f>
        <v>0</v>
      </c>
      <c r="AD45" s="78">
        <f t="shared" si="9"/>
        <v>0</v>
      </c>
      <c r="AE45" s="76" t="str">
        <f>IF(AE2="","",SUMIF(AE3:AE43,"X"))</f>
        <v/>
      </c>
      <c r="AF45" s="77">
        <f t="shared" ref="AF45:AG45" si="10">IF(AF2="","",SUMIF(AF3:AF43,"X"))</f>
        <v>0</v>
      </c>
      <c r="AG45" s="78">
        <f t="shared" si="10"/>
        <v>0</v>
      </c>
      <c r="AH45" s="76" t="str">
        <f>IF(AH2="","",SUMIF(AH3:AH43,"X"))</f>
        <v/>
      </c>
      <c r="AI45" s="77">
        <f t="shared" ref="AI45:AJ45" si="11">IF(AI2="","",SUMIF(AI3:AI43,"X"))</f>
        <v>0</v>
      </c>
      <c r="AJ45" s="78">
        <f t="shared" si="11"/>
        <v>0</v>
      </c>
      <c r="AK45" s="76" t="str">
        <f>IF(AK2="","",SUMIF(AK3:AK43,"X"))</f>
        <v/>
      </c>
      <c r="AL45" s="77">
        <f t="shared" ref="AL45:AM45" si="12">IF(AL2="","",SUMIF(AL3:AL43,"X"))</f>
        <v>0</v>
      </c>
      <c r="AM45" s="78">
        <f t="shared" si="12"/>
        <v>0</v>
      </c>
      <c r="AN45" s="76" t="str">
        <f>IF(AN2="","",SUMIF(AN3:AN43,"X"))</f>
        <v/>
      </c>
      <c r="AO45" s="77">
        <f t="shared" ref="AO45:AS45" si="13">IF(AO2="","",SUMIF(AO3:AO43,"X"))</f>
        <v>0</v>
      </c>
      <c r="AP45" s="78">
        <f t="shared" si="13"/>
        <v>0</v>
      </c>
      <c r="AQ45" s="76"/>
      <c r="AR45" s="77">
        <f t="shared" si="13"/>
        <v>0</v>
      </c>
      <c r="AS45" s="78">
        <f t="shared" si="13"/>
        <v>0</v>
      </c>
    </row>
    <row r="47" spans="1:45" x14ac:dyDescent="0.25">
      <c r="C47" t="s">
        <v>169</v>
      </c>
      <c r="D47" t="s">
        <v>170</v>
      </c>
    </row>
  </sheetData>
  <hyperlinks>
    <hyperlink ref="C42" r:id="rId1" display="teresa.sandelemos@csassociados.pt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Z6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:FG7"/>
    </sheetView>
  </sheetViews>
  <sheetFormatPr defaultRowHeight="15" x14ac:dyDescent="0.25"/>
  <cols>
    <col min="1" max="1" width="13.5703125" customWidth="1"/>
    <col min="2" max="3" width="11.140625" bestFit="1" customWidth="1"/>
  </cols>
  <sheetData>
    <row r="1" spans="1:312" x14ac:dyDescent="0.25">
      <c r="A1" s="6" t="s">
        <v>160</v>
      </c>
      <c r="B1" s="7" t="s">
        <v>4</v>
      </c>
      <c r="C1" s="8" t="s">
        <v>5</v>
      </c>
      <c r="D1" s="7" t="s">
        <v>6</v>
      </c>
      <c r="E1" s="8" t="s">
        <v>7</v>
      </c>
      <c r="F1" s="7" t="s">
        <v>8</v>
      </c>
      <c r="G1" s="9" t="s">
        <v>9</v>
      </c>
      <c r="H1" s="9" t="s">
        <v>10</v>
      </c>
      <c r="I1" s="7" t="s">
        <v>4</v>
      </c>
      <c r="J1" s="8" t="s">
        <v>5</v>
      </c>
      <c r="K1" s="7" t="s">
        <v>6</v>
      </c>
      <c r="L1" s="8" t="s">
        <v>7</v>
      </c>
      <c r="M1" s="7" t="s">
        <v>8</v>
      </c>
      <c r="N1" s="9" t="s">
        <v>9</v>
      </c>
      <c r="O1" s="9" t="s">
        <v>10</v>
      </c>
      <c r="P1" s="7" t="s">
        <v>4</v>
      </c>
      <c r="Q1" s="8" t="s">
        <v>5</v>
      </c>
      <c r="R1" s="7" t="s">
        <v>6</v>
      </c>
      <c r="S1" s="8" t="s">
        <v>7</v>
      </c>
      <c r="T1" s="7" t="s">
        <v>8</v>
      </c>
      <c r="U1" s="9" t="s">
        <v>9</v>
      </c>
      <c r="V1" s="9" t="s">
        <v>10</v>
      </c>
      <c r="W1" s="10" t="s">
        <v>4</v>
      </c>
      <c r="X1" s="10" t="s">
        <v>5</v>
      </c>
      <c r="Y1" s="10" t="s">
        <v>6</v>
      </c>
      <c r="Z1" s="10" t="s">
        <v>7</v>
      </c>
      <c r="AA1" s="10" t="s">
        <v>8</v>
      </c>
      <c r="AB1" s="9" t="s">
        <v>9</v>
      </c>
      <c r="AC1" s="9" t="s">
        <v>10</v>
      </c>
      <c r="AD1" s="10" t="s">
        <v>4</v>
      </c>
      <c r="AE1" s="10" t="s">
        <v>5</v>
      </c>
      <c r="AF1" s="10" t="s">
        <v>6</v>
      </c>
      <c r="AG1" s="10" t="s">
        <v>7</v>
      </c>
      <c r="AH1" s="10" t="s">
        <v>8</v>
      </c>
      <c r="AI1" s="9" t="s">
        <v>9</v>
      </c>
      <c r="AJ1" s="9" t="s">
        <v>10</v>
      </c>
      <c r="AK1" s="7" t="s">
        <v>4</v>
      </c>
      <c r="AL1" s="8" t="s">
        <v>5</v>
      </c>
      <c r="AM1" s="7" t="s">
        <v>6</v>
      </c>
      <c r="AN1" s="8" t="s">
        <v>7</v>
      </c>
      <c r="AO1" s="7" t="s">
        <v>8</v>
      </c>
      <c r="AP1" s="9" t="s">
        <v>9</v>
      </c>
      <c r="AQ1" s="9" t="s">
        <v>10</v>
      </c>
      <c r="AR1" s="7" t="s">
        <v>4</v>
      </c>
      <c r="AS1" s="8" t="s">
        <v>5</v>
      </c>
      <c r="AT1" s="7" t="s">
        <v>6</v>
      </c>
      <c r="AU1" s="8" t="s">
        <v>7</v>
      </c>
      <c r="AV1" s="7" t="s">
        <v>8</v>
      </c>
      <c r="AW1" s="9" t="s">
        <v>9</v>
      </c>
      <c r="AX1" s="9" t="s">
        <v>10</v>
      </c>
      <c r="AY1" s="7" t="s">
        <v>4</v>
      </c>
      <c r="AZ1" s="8" t="s">
        <v>5</v>
      </c>
      <c r="BA1" s="7" t="s">
        <v>6</v>
      </c>
      <c r="BB1" s="8" t="s">
        <v>7</v>
      </c>
      <c r="BC1" s="7" t="s">
        <v>8</v>
      </c>
      <c r="BD1" s="9" t="s">
        <v>9</v>
      </c>
      <c r="BE1" s="9" t="s">
        <v>10</v>
      </c>
      <c r="BF1" s="7" t="s">
        <v>4</v>
      </c>
      <c r="BG1" s="8" t="s">
        <v>5</v>
      </c>
      <c r="BH1" s="7" t="s">
        <v>6</v>
      </c>
      <c r="BI1" s="8" t="s">
        <v>7</v>
      </c>
      <c r="BJ1" s="7" t="s">
        <v>8</v>
      </c>
      <c r="BK1" s="9" t="s">
        <v>9</v>
      </c>
      <c r="BL1" s="9" t="s">
        <v>10</v>
      </c>
      <c r="BM1" s="7" t="s">
        <v>4</v>
      </c>
      <c r="BN1" s="8" t="s">
        <v>5</v>
      </c>
      <c r="BO1" s="7" t="s">
        <v>6</v>
      </c>
      <c r="BP1" s="8" t="s">
        <v>7</v>
      </c>
      <c r="BQ1" s="7" t="s">
        <v>8</v>
      </c>
      <c r="BR1" s="9" t="s">
        <v>9</v>
      </c>
      <c r="BS1" s="9" t="s">
        <v>10</v>
      </c>
      <c r="BT1" s="7" t="s">
        <v>4</v>
      </c>
      <c r="BU1" s="8" t="s">
        <v>5</v>
      </c>
      <c r="BV1" s="7" t="s">
        <v>6</v>
      </c>
      <c r="BW1" s="8" t="s">
        <v>7</v>
      </c>
      <c r="BX1" s="7" t="s">
        <v>8</v>
      </c>
      <c r="BY1" s="9" t="s">
        <v>9</v>
      </c>
      <c r="BZ1" s="9" t="s">
        <v>10</v>
      </c>
      <c r="CA1" s="7" t="s">
        <v>4</v>
      </c>
      <c r="CB1" s="8" t="s">
        <v>5</v>
      </c>
      <c r="CC1" s="7" t="s">
        <v>6</v>
      </c>
      <c r="CD1" s="8" t="s">
        <v>7</v>
      </c>
      <c r="CE1" s="7" t="s">
        <v>8</v>
      </c>
      <c r="CF1" s="9" t="s">
        <v>9</v>
      </c>
      <c r="CG1" s="9" t="s">
        <v>10</v>
      </c>
      <c r="CH1" s="10" t="s">
        <v>4</v>
      </c>
      <c r="CI1" s="10" t="s">
        <v>5</v>
      </c>
      <c r="CJ1" s="7" t="s">
        <v>6</v>
      </c>
      <c r="CK1" s="8" t="s">
        <v>7</v>
      </c>
      <c r="CL1" s="7" t="s">
        <v>8</v>
      </c>
      <c r="CM1" s="9" t="s">
        <v>9</v>
      </c>
      <c r="CN1" s="9" t="s">
        <v>10</v>
      </c>
      <c r="CO1" s="7" t="s">
        <v>4</v>
      </c>
      <c r="CP1" s="8" t="s">
        <v>5</v>
      </c>
      <c r="CQ1" s="7" t="s">
        <v>6</v>
      </c>
      <c r="CR1" s="8" t="s">
        <v>7</v>
      </c>
      <c r="CS1" s="7" t="s">
        <v>8</v>
      </c>
      <c r="CT1" s="9" t="s">
        <v>9</v>
      </c>
      <c r="CU1" s="9" t="s">
        <v>10</v>
      </c>
      <c r="CV1" s="7" t="s">
        <v>4</v>
      </c>
      <c r="CW1" s="8" t="s">
        <v>5</v>
      </c>
      <c r="CX1" s="7" t="s">
        <v>6</v>
      </c>
      <c r="CY1" s="8" t="s">
        <v>7</v>
      </c>
      <c r="CZ1" s="7" t="s">
        <v>8</v>
      </c>
      <c r="DA1" s="9" t="s">
        <v>9</v>
      </c>
      <c r="DB1" s="9" t="s">
        <v>10</v>
      </c>
      <c r="DC1" s="7" t="s">
        <v>4</v>
      </c>
      <c r="DD1" s="8" t="s">
        <v>5</v>
      </c>
      <c r="DE1" s="7" t="s">
        <v>6</v>
      </c>
      <c r="DF1" s="8" t="s">
        <v>7</v>
      </c>
      <c r="DG1" s="7" t="s">
        <v>8</v>
      </c>
      <c r="DH1" s="9" t="s">
        <v>9</v>
      </c>
      <c r="DI1" s="9" t="s">
        <v>10</v>
      </c>
      <c r="DJ1" s="7" t="s">
        <v>4</v>
      </c>
      <c r="DK1" s="8" t="s">
        <v>5</v>
      </c>
      <c r="DL1" s="7" t="s">
        <v>6</v>
      </c>
      <c r="DM1" s="8" t="s">
        <v>7</v>
      </c>
      <c r="DN1" s="7" t="s">
        <v>8</v>
      </c>
      <c r="DO1" s="9" t="s">
        <v>9</v>
      </c>
      <c r="DP1" s="9" t="s">
        <v>10</v>
      </c>
      <c r="DQ1" s="7" t="s">
        <v>4</v>
      </c>
      <c r="DR1" s="8" t="s">
        <v>5</v>
      </c>
      <c r="DS1" s="7" t="s">
        <v>6</v>
      </c>
      <c r="DT1" s="8" t="s">
        <v>7</v>
      </c>
      <c r="DU1" s="7" t="s">
        <v>8</v>
      </c>
      <c r="DV1" s="9" t="s">
        <v>9</v>
      </c>
      <c r="DW1" s="9" t="s">
        <v>10</v>
      </c>
      <c r="DX1" s="7" t="s">
        <v>4</v>
      </c>
      <c r="DY1" s="8" t="s">
        <v>5</v>
      </c>
      <c r="DZ1" s="7" t="s">
        <v>6</v>
      </c>
      <c r="EA1" s="10" t="s">
        <v>7</v>
      </c>
      <c r="EB1" s="10" t="s">
        <v>8</v>
      </c>
      <c r="EC1" s="9" t="s">
        <v>9</v>
      </c>
      <c r="ED1" s="9" t="s">
        <v>10</v>
      </c>
      <c r="EE1" s="7" t="s">
        <v>4</v>
      </c>
      <c r="EF1" s="8" t="s">
        <v>5</v>
      </c>
      <c r="EG1" s="7" t="s">
        <v>6</v>
      </c>
      <c r="EH1" s="11" t="s">
        <v>7</v>
      </c>
      <c r="EI1" s="7" t="s">
        <v>8</v>
      </c>
      <c r="EJ1" s="9" t="s">
        <v>9</v>
      </c>
      <c r="EK1" s="9" t="s">
        <v>10</v>
      </c>
      <c r="EL1" s="7" t="s">
        <v>4</v>
      </c>
      <c r="EM1" s="8" t="s">
        <v>5</v>
      </c>
      <c r="EN1" s="7" t="s">
        <v>6</v>
      </c>
      <c r="EO1" s="11" t="s">
        <v>7</v>
      </c>
      <c r="EP1" s="7" t="s">
        <v>8</v>
      </c>
      <c r="EQ1" s="9" t="s">
        <v>9</v>
      </c>
      <c r="ER1" s="9" t="s">
        <v>10</v>
      </c>
      <c r="ES1" s="7" t="s">
        <v>4</v>
      </c>
      <c r="ET1" s="8" t="s">
        <v>5</v>
      </c>
      <c r="EU1" s="7" t="s">
        <v>6</v>
      </c>
      <c r="EV1" s="8" t="s">
        <v>7</v>
      </c>
      <c r="EW1" s="12" t="s">
        <v>8</v>
      </c>
      <c r="EX1" s="9" t="s">
        <v>9</v>
      </c>
      <c r="EY1" s="9" t="s">
        <v>10</v>
      </c>
      <c r="EZ1" s="7" t="s">
        <v>4</v>
      </c>
      <c r="FA1" s="8" t="s">
        <v>5</v>
      </c>
      <c r="FB1" s="7" t="s">
        <v>6</v>
      </c>
      <c r="FC1" s="8" t="s">
        <v>7</v>
      </c>
      <c r="FD1" s="7" t="s">
        <v>8</v>
      </c>
      <c r="FE1" s="9" t="s">
        <v>9</v>
      </c>
      <c r="FF1" s="9" t="s">
        <v>10</v>
      </c>
      <c r="FG1" s="7" t="s">
        <v>4</v>
      </c>
      <c r="FH1" s="8" t="s">
        <v>5</v>
      </c>
      <c r="FI1" s="7" t="s">
        <v>6</v>
      </c>
      <c r="FJ1" s="8" t="s">
        <v>7</v>
      </c>
      <c r="FK1" s="7" t="s">
        <v>8</v>
      </c>
      <c r="FL1" s="9" t="s">
        <v>9</v>
      </c>
      <c r="FM1" s="9" t="s">
        <v>10</v>
      </c>
      <c r="FN1" s="7" t="s">
        <v>4</v>
      </c>
      <c r="FO1" s="8" t="s">
        <v>5</v>
      </c>
      <c r="FP1" s="7" t="s">
        <v>6</v>
      </c>
      <c r="FQ1" s="8" t="s">
        <v>7</v>
      </c>
      <c r="FR1" s="7" t="s">
        <v>8</v>
      </c>
      <c r="FS1" s="9" t="s">
        <v>9</v>
      </c>
      <c r="FT1" s="9" t="s">
        <v>10</v>
      </c>
      <c r="FU1" s="7" t="s">
        <v>4</v>
      </c>
      <c r="FV1" s="8" t="s">
        <v>5</v>
      </c>
      <c r="FW1" s="7" t="s">
        <v>6</v>
      </c>
      <c r="FX1" s="8" t="s">
        <v>7</v>
      </c>
      <c r="FY1" s="7" t="s">
        <v>8</v>
      </c>
      <c r="FZ1" s="9" t="s">
        <v>9</v>
      </c>
      <c r="GA1" s="9" t="s">
        <v>10</v>
      </c>
      <c r="GB1" s="7" t="s">
        <v>4</v>
      </c>
      <c r="GC1" s="8" t="s">
        <v>5</v>
      </c>
      <c r="GD1" s="7" t="s">
        <v>6</v>
      </c>
      <c r="GE1" s="8" t="s">
        <v>7</v>
      </c>
      <c r="GF1" s="7" t="s">
        <v>8</v>
      </c>
      <c r="GG1" s="9" t="s">
        <v>9</v>
      </c>
      <c r="GH1" s="9" t="s">
        <v>10</v>
      </c>
      <c r="GI1" s="7" t="s">
        <v>4</v>
      </c>
      <c r="GJ1" s="8" t="s">
        <v>5</v>
      </c>
      <c r="GK1" s="10" t="s">
        <v>6</v>
      </c>
      <c r="GL1" s="10" t="s">
        <v>7</v>
      </c>
      <c r="GM1" s="7" t="s">
        <v>8</v>
      </c>
      <c r="GN1" s="9" t="s">
        <v>9</v>
      </c>
      <c r="GO1" s="9" t="s">
        <v>10</v>
      </c>
      <c r="GP1" s="7" t="s">
        <v>4</v>
      </c>
      <c r="GQ1" s="8" t="s">
        <v>5</v>
      </c>
      <c r="GR1" s="7" t="s">
        <v>6</v>
      </c>
      <c r="GS1" s="8" t="s">
        <v>7</v>
      </c>
      <c r="GT1" s="7" t="s">
        <v>8</v>
      </c>
      <c r="GU1" s="9" t="s">
        <v>9</v>
      </c>
      <c r="GV1" s="9" t="s">
        <v>10</v>
      </c>
      <c r="GW1" s="7" t="s">
        <v>4</v>
      </c>
      <c r="GX1" s="8" t="s">
        <v>5</v>
      </c>
      <c r="GY1" s="7" t="s">
        <v>6</v>
      </c>
      <c r="GZ1" s="8" t="s">
        <v>7</v>
      </c>
      <c r="HA1" s="7" t="s">
        <v>8</v>
      </c>
      <c r="HB1" s="9" t="s">
        <v>9</v>
      </c>
      <c r="HC1" s="9" t="s">
        <v>10</v>
      </c>
      <c r="HD1" s="7" t="s">
        <v>4</v>
      </c>
      <c r="HE1" s="8" t="s">
        <v>5</v>
      </c>
      <c r="HF1" s="7" t="s">
        <v>6</v>
      </c>
      <c r="HG1" s="8" t="s">
        <v>7</v>
      </c>
      <c r="HH1" s="7" t="s">
        <v>8</v>
      </c>
      <c r="HI1" s="9" t="s">
        <v>9</v>
      </c>
      <c r="HJ1" s="9" t="s">
        <v>10</v>
      </c>
      <c r="HK1" s="7" t="s">
        <v>4</v>
      </c>
      <c r="HL1" s="8" t="s">
        <v>5</v>
      </c>
      <c r="HM1" s="7" t="s">
        <v>6</v>
      </c>
      <c r="HN1" s="8" t="s">
        <v>7</v>
      </c>
      <c r="HO1" s="7" t="s">
        <v>8</v>
      </c>
      <c r="HP1" s="9" t="s">
        <v>9</v>
      </c>
      <c r="HQ1" s="9" t="s">
        <v>10</v>
      </c>
      <c r="HR1" s="7" t="s">
        <v>4</v>
      </c>
      <c r="HS1" s="8" t="s">
        <v>5</v>
      </c>
      <c r="HT1" s="7" t="s">
        <v>6</v>
      </c>
      <c r="HU1" s="8" t="s">
        <v>7</v>
      </c>
      <c r="HV1" s="7" t="s">
        <v>8</v>
      </c>
      <c r="HW1" s="9" t="s">
        <v>9</v>
      </c>
      <c r="HX1" s="9" t="s">
        <v>10</v>
      </c>
      <c r="HY1" s="7" t="s">
        <v>4</v>
      </c>
      <c r="HZ1" s="8" t="s">
        <v>5</v>
      </c>
      <c r="IA1" s="7" t="s">
        <v>6</v>
      </c>
      <c r="IB1" s="8" t="s">
        <v>7</v>
      </c>
      <c r="IC1" s="7" t="s">
        <v>8</v>
      </c>
      <c r="ID1" s="9" t="s">
        <v>9</v>
      </c>
      <c r="IE1" s="9" t="s">
        <v>10</v>
      </c>
      <c r="IF1" s="7" t="s">
        <v>4</v>
      </c>
      <c r="IG1" s="8" t="s">
        <v>5</v>
      </c>
      <c r="IH1" s="7" t="s">
        <v>6</v>
      </c>
      <c r="II1" s="8" t="s">
        <v>7</v>
      </c>
      <c r="IJ1" s="7" t="s">
        <v>8</v>
      </c>
      <c r="IK1" s="9" t="s">
        <v>9</v>
      </c>
      <c r="IL1" s="9" t="s">
        <v>10</v>
      </c>
      <c r="IM1" s="7" t="s">
        <v>4</v>
      </c>
      <c r="IN1" s="8" t="s">
        <v>5</v>
      </c>
      <c r="IO1" s="7" t="s">
        <v>6</v>
      </c>
      <c r="IP1" s="10" t="s">
        <v>7</v>
      </c>
      <c r="IQ1" s="7" t="s">
        <v>8</v>
      </c>
      <c r="IR1" s="9" t="s">
        <v>9</v>
      </c>
      <c r="IS1" s="9" t="s">
        <v>10</v>
      </c>
      <c r="IT1" s="7" t="s">
        <v>4</v>
      </c>
      <c r="IU1" s="8" t="s">
        <v>5</v>
      </c>
      <c r="IV1" s="7" t="s">
        <v>6</v>
      </c>
      <c r="IW1" s="8" t="s">
        <v>7</v>
      </c>
      <c r="IX1" s="7" t="s">
        <v>8</v>
      </c>
      <c r="IY1" s="9" t="s">
        <v>9</v>
      </c>
      <c r="IZ1" s="9" t="s">
        <v>10</v>
      </c>
      <c r="JA1" s="7" t="s">
        <v>4</v>
      </c>
      <c r="JB1" s="8" t="s">
        <v>5</v>
      </c>
      <c r="JC1" s="7" t="s">
        <v>6</v>
      </c>
      <c r="JD1" s="8" t="s">
        <v>7</v>
      </c>
      <c r="JE1" s="7" t="s">
        <v>8</v>
      </c>
      <c r="JF1" s="9" t="s">
        <v>9</v>
      </c>
      <c r="JG1" s="9" t="s">
        <v>10</v>
      </c>
      <c r="JH1" s="7" t="s">
        <v>4</v>
      </c>
      <c r="JI1" s="8" t="s">
        <v>5</v>
      </c>
      <c r="JJ1" s="7" t="s">
        <v>6</v>
      </c>
      <c r="JK1" s="8" t="s">
        <v>7</v>
      </c>
      <c r="JL1" s="7" t="s">
        <v>8</v>
      </c>
      <c r="JM1" s="9" t="s">
        <v>9</v>
      </c>
      <c r="JN1" s="9" t="s">
        <v>10</v>
      </c>
      <c r="JO1" s="7" t="s">
        <v>4</v>
      </c>
      <c r="JP1" s="8" t="s">
        <v>5</v>
      </c>
      <c r="JQ1" s="7" t="s">
        <v>6</v>
      </c>
      <c r="JR1" s="8" t="s">
        <v>7</v>
      </c>
      <c r="JS1" s="7" t="s">
        <v>8</v>
      </c>
      <c r="JT1" s="9" t="s">
        <v>9</v>
      </c>
      <c r="JU1" s="9" t="s">
        <v>10</v>
      </c>
      <c r="JV1" s="7" t="s">
        <v>4</v>
      </c>
      <c r="JW1" s="8" t="s">
        <v>5</v>
      </c>
      <c r="JX1" s="7" t="s">
        <v>6</v>
      </c>
      <c r="JY1" s="8" t="s">
        <v>7</v>
      </c>
      <c r="JZ1" s="7" t="s">
        <v>8</v>
      </c>
      <c r="KA1" s="9" t="s">
        <v>9</v>
      </c>
      <c r="KB1" s="9" t="s">
        <v>10</v>
      </c>
      <c r="KC1" s="7" t="s">
        <v>4</v>
      </c>
      <c r="KD1" s="8" t="s">
        <v>5</v>
      </c>
      <c r="KE1" s="7" t="s">
        <v>6</v>
      </c>
      <c r="KF1" s="8" t="s">
        <v>7</v>
      </c>
      <c r="KG1" s="7" t="s">
        <v>8</v>
      </c>
      <c r="KH1" s="9" t="s">
        <v>9</v>
      </c>
      <c r="KI1" s="9" t="s">
        <v>10</v>
      </c>
    </row>
    <row r="2" spans="1:312" s="20" customFormat="1" ht="12" customHeight="1" x14ac:dyDescent="0.25">
      <c r="A2" s="110">
        <f ca="1">TODAY()</f>
        <v>43914</v>
      </c>
      <c r="B2" s="13"/>
      <c r="C2" s="14"/>
      <c r="D2" s="13"/>
      <c r="E2" s="14"/>
      <c r="F2" s="13"/>
      <c r="G2" s="15"/>
      <c r="H2" s="15"/>
      <c r="I2" s="16" t="s">
        <v>11</v>
      </c>
      <c r="J2" s="14"/>
      <c r="K2" s="13"/>
      <c r="L2" s="16" t="s">
        <v>11</v>
      </c>
      <c r="M2" s="13"/>
      <c r="N2" s="15"/>
      <c r="O2" s="15"/>
      <c r="P2" s="13"/>
      <c r="Q2" s="14"/>
      <c r="R2" s="13"/>
      <c r="S2" s="14"/>
      <c r="T2" s="13"/>
      <c r="U2" s="15"/>
      <c r="V2" s="15"/>
      <c r="W2" s="17"/>
      <c r="X2" s="17"/>
      <c r="Y2" s="17"/>
      <c r="Z2" s="17"/>
      <c r="AA2" s="17"/>
      <c r="AB2" s="15"/>
      <c r="AC2" s="15"/>
      <c r="AD2" s="17"/>
      <c r="AE2" s="17"/>
      <c r="AF2" s="17"/>
      <c r="AG2" s="17"/>
      <c r="AH2" s="17"/>
      <c r="AI2" s="15"/>
      <c r="AJ2" s="15"/>
      <c r="AK2" s="13"/>
      <c r="AL2" s="14"/>
      <c r="AM2" s="13"/>
      <c r="AN2" s="14"/>
      <c r="AO2" s="13"/>
      <c r="AP2" s="15"/>
      <c r="AQ2" s="15"/>
      <c r="AR2" s="13"/>
      <c r="AS2" s="14"/>
      <c r="AT2" s="13"/>
      <c r="AU2" s="14"/>
      <c r="AV2" s="13"/>
      <c r="AW2" s="15"/>
      <c r="AX2" s="15"/>
      <c r="AY2" s="13"/>
      <c r="AZ2" s="14"/>
      <c r="BA2" s="13"/>
      <c r="BB2" s="14"/>
      <c r="BC2" s="13"/>
      <c r="BD2" s="15"/>
      <c r="BE2" s="15"/>
      <c r="BF2" s="13"/>
      <c r="BG2" s="14"/>
      <c r="BH2" s="13"/>
      <c r="BI2" s="14"/>
      <c r="BJ2" s="18" t="s">
        <v>12</v>
      </c>
      <c r="BK2" s="15"/>
      <c r="BL2" s="15"/>
      <c r="BM2" s="13"/>
      <c r="BN2" s="14"/>
      <c r="BO2" s="13"/>
      <c r="BP2" s="14"/>
      <c r="BQ2" s="13"/>
      <c r="BR2" s="15"/>
      <c r="BS2" s="15"/>
      <c r="BT2" s="13"/>
      <c r="BU2" s="14"/>
      <c r="BV2" s="13"/>
      <c r="BW2" s="14"/>
      <c r="BX2" s="13"/>
      <c r="BY2" s="15"/>
      <c r="BZ2" s="15"/>
      <c r="CA2" s="13"/>
      <c r="CB2" s="14"/>
      <c r="CC2" s="13"/>
      <c r="CD2" s="14"/>
      <c r="CE2" s="13"/>
      <c r="CF2" s="15"/>
      <c r="CG2" s="15"/>
      <c r="CH2" s="17"/>
      <c r="CI2" s="17" t="s">
        <v>13</v>
      </c>
      <c r="CJ2" s="13"/>
      <c r="CK2" s="14"/>
      <c r="CL2" s="13"/>
      <c r="CM2" s="15"/>
      <c r="CN2" s="15"/>
      <c r="CO2" s="13"/>
      <c r="CP2" s="14"/>
      <c r="CQ2" s="13"/>
      <c r="CR2" s="14"/>
      <c r="CS2" s="13"/>
      <c r="CT2" s="15"/>
      <c r="CU2" s="15"/>
      <c r="CV2" s="13"/>
      <c r="CW2" s="14"/>
      <c r="CX2" s="13"/>
      <c r="CY2" s="14"/>
      <c r="CZ2" s="13"/>
      <c r="DA2" s="15"/>
      <c r="DB2" s="15"/>
      <c r="DC2" s="13"/>
      <c r="DD2" s="14"/>
      <c r="DE2" s="13"/>
      <c r="DF2" s="14"/>
      <c r="DG2" s="18" t="s">
        <v>12</v>
      </c>
      <c r="DH2" s="15"/>
      <c r="DI2" s="15"/>
      <c r="DJ2" s="13"/>
      <c r="DK2" s="14"/>
      <c r="DL2" s="13"/>
      <c r="DM2" s="14"/>
      <c r="DN2" s="13"/>
      <c r="DO2" s="15"/>
      <c r="DP2" s="15"/>
      <c r="DQ2" s="13"/>
      <c r="DR2" s="14"/>
      <c r="DS2" s="13"/>
      <c r="DT2" s="14"/>
      <c r="DU2" s="13"/>
      <c r="DV2" s="15"/>
      <c r="DW2" s="15"/>
      <c r="DX2" s="13"/>
      <c r="DY2" s="14"/>
      <c r="DZ2" s="13"/>
      <c r="EA2" s="17"/>
      <c r="EB2" s="17" t="s">
        <v>14</v>
      </c>
      <c r="EC2" s="15"/>
      <c r="ED2" s="15" t="s">
        <v>15</v>
      </c>
      <c r="EE2" s="13"/>
      <c r="EF2" s="14"/>
      <c r="EG2" s="13"/>
      <c r="EH2" s="16" t="s">
        <v>16</v>
      </c>
      <c r="EI2" s="13"/>
      <c r="EJ2" s="15"/>
      <c r="EK2" s="15"/>
      <c r="EL2" s="13"/>
      <c r="EM2" s="14"/>
      <c r="EN2" s="13"/>
      <c r="EO2" s="16" t="s">
        <v>16</v>
      </c>
      <c r="EP2" s="13"/>
      <c r="EQ2" s="15"/>
      <c r="ER2" s="15"/>
      <c r="ES2" s="13"/>
      <c r="ET2" s="14"/>
      <c r="EU2" s="13"/>
      <c r="EV2" s="14"/>
      <c r="EW2" s="19"/>
      <c r="EX2" s="15"/>
      <c r="EY2" s="15"/>
      <c r="EZ2" s="13"/>
      <c r="FA2" s="14"/>
      <c r="FB2" s="13"/>
      <c r="FC2" s="14"/>
      <c r="FD2" s="13"/>
      <c r="FE2" s="15"/>
      <c r="FF2" s="15"/>
      <c r="FG2" s="13"/>
      <c r="FH2" s="14"/>
      <c r="FI2" s="13"/>
      <c r="FJ2" s="14"/>
      <c r="FK2" s="13"/>
      <c r="FL2" s="15"/>
      <c r="FM2" s="15"/>
      <c r="FN2" s="13"/>
      <c r="FO2" s="14"/>
      <c r="FP2" s="13"/>
      <c r="FQ2" s="14"/>
      <c r="FR2" s="13"/>
      <c r="FS2" s="15"/>
      <c r="FT2" s="15"/>
      <c r="FU2" s="13"/>
      <c r="FV2" s="14"/>
      <c r="FW2" s="13"/>
      <c r="FX2" s="14"/>
      <c r="FY2" s="13"/>
      <c r="FZ2" s="15"/>
      <c r="GA2" s="15"/>
      <c r="GB2" s="13"/>
      <c r="GC2" s="14"/>
      <c r="GD2" s="13"/>
      <c r="GE2" s="14"/>
      <c r="GF2" s="16" t="s">
        <v>11</v>
      </c>
      <c r="GG2" s="15"/>
      <c r="GH2" s="15"/>
      <c r="GI2" s="16" t="s">
        <v>11</v>
      </c>
      <c r="GJ2" s="14"/>
      <c r="GK2" s="17"/>
      <c r="GL2" s="17"/>
      <c r="GM2" s="13"/>
      <c r="GN2" s="15"/>
      <c r="GO2" s="15"/>
      <c r="GP2" s="13"/>
      <c r="GQ2" s="14"/>
      <c r="GR2" s="13"/>
      <c r="GS2" s="14"/>
      <c r="GT2" s="13"/>
      <c r="GU2" s="15"/>
      <c r="GV2" s="15"/>
      <c r="GW2" s="13"/>
      <c r="GX2" s="14"/>
      <c r="GY2" s="13"/>
      <c r="GZ2" s="14"/>
      <c r="HA2" s="13"/>
      <c r="HB2" s="15"/>
      <c r="HC2" s="15"/>
      <c r="HD2" s="13"/>
      <c r="HE2" s="14"/>
      <c r="HF2" s="13"/>
      <c r="HG2" s="14"/>
      <c r="HH2" s="13"/>
      <c r="HI2" s="15"/>
      <c r="HJ2" s="15"/>
      <c r="HK2" s="13"/>
      <c r="HL2" s="14"/>
      <c r="HM2" s="13"/>
      <c r="HN2" s="14"/>
      <c r="HO2" s="13"/>
      <c r="HP2" s="15"/>
      <c r="HQ2" s="15"/>
      <c r="HR2" s="13"/>
      <c r="HS2" s="14"/>
      <c r="HT2" s="13"/>
      <c r="HU2" s="14"/>
      <c r="HV2" s="13"/>
      <c r="HW2" s="15"/>
      <c r="HX2" s="15"/>
      <c r="HY2" s="13"/>
      <c r="HZ2" s="14"/>
      <c r="IA2" s="13"/>
      <c r="IB2" s="14"/>
      <c r="IC2" s="13"/>
      <c r="ID2" s="15"/>
      <c r="IE2" s="15"/>
      <c r="IF2" s="13"/>
      <c r="IG2" s="14"/>
      <c r="IH2" s="13"/>
      <c r="II2" s="14"/>
      <c r="IJ2" s="13"/>
      <c r="IK2" s="15"/>
      <c r="IL2" s="15"/>
      <c r="IM2" s="13"/>
      <c r="IN2" s="14"/>
      <c r="IO2" s="13"/>
      <c r="IP2" s="17"/>
      <c r="IQ2" s="13"/>
      <c r="IR2" s="15"/>
      <c r="IS2" s="15"/>
      <c r="IT2" s="13"/>
      <c r="IU2" s="14"/>
      <c r="IV2" s="13"/>
      <c r="IW2" s="14"/>
      <c r="IX2" s="13"/>
      <c r="IY2" s="15"/>
      <c r="IZ2" s="15"/>
      <c r="JA2" s="13"/>
      <c r="JB2" s="14"/>
      <c r="JC2" s="13"/>
      <c r="JD2" s="14"/>
      <c r="JE2" s="13"/>
      <c r="JF2" s="15"/>
      <c r="JG2" s="15"/>
      <c r="JH2" s="13"/>
      <c r="JI2" s="14"/>
      <c r="JJ2" s="13"/>
      <c r="JK2" s="14"/>
      <c r="JL2" s="13"/>
      <c r="JM2" s="15"/>
      <c r="JN2" s="15"/>
      <c r="JO2" s="13"/>
      <c r="JP2" s="14"/>
      <c r="JQ2" s="13"/>
      <c r="JR2" s="14"/>
      <c r="JS2" s="13"/>
      <c r="JT2" s="15"/>
      <c r="JU2" s="15"/>
      <c r="JV2" s="13"/>
      <c r="JW2" s="14"/>
      <c r="JX2" s="13"/>
      <c r="JY2" s="14"/>
      <c r="JZ2" s="13"/>
      <c r="KA2" s="15"/>
      <c r="KB2" s="15"/>
      <c r="KC2" s="13"/>
      <c r="KD2" s="14"/>
      <c r="KE2" s="13"/>
      <c r="KF2" s="14"/>
      <c r="KG2" s="13"/>
      <c r="KH2" s="15"/>
      <c r="KI2" s="15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</row>
    <row r="3" spans="1:312" s="20" customFormat="1" ht="12" customHeight="1" thickBot="1" x14ac:dyDescent="0.3">
      <c r="A3" s="111"/>
      <c r="B3" s="13"/>
      <c r="C3" s="14"/>
      <c r="D3" s="13"/>
      <c r="E3" s="14"/>
      <c r="F3" s="13"/>
      <c r="G3" s="15"/>
      <c r="H3" s="15"/>
      <c r="I3" s="16" t="s">
        <v>17</v>
      </c>
      <c r="J3" s="14"/>
      <c r="K3" s="13"/>
      <c r="L3" s="16" t="s">
        <v>17</v>
      </c>
      <c r="M3" s="13"/>
      <c r="N3" s="15"/>
      <c r="O3" s="15"/>
      <c r="P3" s="13"/>
      <c r="Q3" s="14"/>
      <c r="R3" s="13"/>
      <c r="S3" s="14"/>
      <c r="T3" s="13"/>
      <c r="U3" s="15"/>
      <c r="V3" s="15"/>
      <c r="W3" s="17"/>
      <c r="X3" s="17"/>
      <c r="Y3" s="17"/>
      <c r="Z3" s="17"/>
      <c r="AA3" s="17"/>
      <c r="AB3" s="15"/>
      <c r="AC3" s="15"/>
      <c r="AD3" s="17"/>
      <c r="AE3" s="17"/>
      <c r="AF3" s="17"/>
      <c r="AG3" s="17"/>
      <c r="AH3" s="17"/>
      <c r="AI3" s="15"/>
      <c r="AJ3" s="15"/>
      <c r="AK3" s="13"/>
      <c r="AL3" s="14"/>
      <c r="AM3" s="13"/>
      <c r="AN3" s="14"/>
      <c r="AO3" s="13"/>
      <c r="AP3" s="15"/>
      <c r="AQ3" s="15"/>
      <c r="AR3" s="13"/>
      <c r="AS3" s="14"/>
      <c r="AT3" s="13"/>
      <c r="AU3" s="14"/>
      <c r="AV3" s="13"/>
      <c r="AW3" s="15"/>
      <c r="AX3" s="15"/>
      <c r="AY3" s="13"/>
      <c r="AZ3" s="14"/>
      <c r="BA3" s="13"/>
      <c r="BB3" s="14"/>
      <c r="BC3" s="13"/>
      <c r="BD3" s="15"/>
      <c r="BE3" s="15"/>
      <c r="BF3" s="13"/>
      <c r="BG3" s="14"/>
      <c r="BH3" s="13"/>
      <c r="BI3" s="14"/>
      <c r="BJ3" s="18" t="s">
        <v>18</v>
      </c>
      <c r="BK3" s="15"/>
      <c r="BL3" s="15"/>
      <c r="BM3" s="13"/>
      <c r="BN3" s="14"/>
      <c r="BO3" s="13"/>
      <c r="BP3" s="14"/>
      <c r="BQ3" s="13"/>
      <c r="BR3" s="15"/>
      <c r="BS3" s="15"/>
      <c r="BT3" s="13"/>
      <c r="BU3" s="14"/>
      <c r="BV3" s="13"/>
      <c r="BW3" s="14"/>
      <c r="BX3" s="13"/>
      <c r="BY3" s="15"/>
      <c r="BZ3" s="15"/>
      <c r="CA3" s="13"/>
      <c r="CB3" s="14"/>
      <c r="CC3" s="13"/>
      <c r="CD3" s="14"/>
      <c r="CE3" s="13"/>
      <c r="CF3" s="15"/>
      <c r="CG3" s="15"/>
      <c r="CH3" s="17"/>
      <c r="CI3" s="17"/>
      <c r="CJ3" s="13"/>
      <c r="CK3" s="14"/>
      <c r="CL3" s="13"/>
      <c r="CM3" s="15"/>
      <c r="CN3" s="15"/>
      <c r="CO3" s="13"/>
      <c r="CP3" s="14"/>
      <c r="CQ3" s="13"/>
      <c r="CR3" s="14"/>
      <c r="CS3" s="13"/>
      <c r="CT3" s="15"/>
      <c r="CU3" s="15"/>
      <c r="CV3" s="13"/>
      <c r="CW3" s="14"/>
      <c r="CX3" s="13"/>
      <c r="CY3" s="14"/>
      <c r="CZ3" s="13"/>
      <c r="DA3" s="15"/>
      <c r="DB3" s="15"/>
      <c r="DC3" s="13"/>
      <c r="DD3" s="14"/>
      <c r="DE3" s="13"/>
      <c r="DF3" s="14"/>
      <c r="DG3" s="18" t="s">
        <v>18</v>
      </c>
      <c r="DH3" s="15"/>
      <c r="DI3" s="15"/>
      <c r="DJ3" s="13"/>
      <c r="DK3" s="14"/>
      <c r="DL3" s="13"/>
      <c r="DM3" s="14"/>
      <c r="DN3" s="13"/>
      <c r="DO3" s="15"/>
      <c r="DP3" s="15"/>
      <c r="DQ3" s="13"/>
      <c r="DR3" s="14"/>
      <c r="DS3" s="13"/>
      <c r="DT3" s="14"/>
      <c r="DU3" s="13"/>
      <c r="DV3" s="15"/>
      <c r="DW3" s="15"/>
      <c r="DX3" s="13"/>
      <c r="DY3" s="14"/>
      <c r="DZ3" s="13"/>
      <c r="EA3" s="17"/>
      <c r="EB3" s="17" t="s">
        <v>19</v>
      </c>
      <c r="EC3" s="15"/>
      <c r="ED3" s="15"/>
      <c r="EE3" s="13"/>
      <c r="EF3" s="14"/>
      <c r="EG3" s="13"/>
      <c r="EH3" s="16" t="s">
        <v>20</v>
      </c>
      <c r="EI3" s="13"/>
      <c r="EJ3" s="15"/>
      <c r="EK3" s="15"/>
      <c r="EL3" s="13"/>
      <c r="EM3" s="14"/>
      <c r="EN3" s="13"/>
      <c r="EO3" s="16" t="s">
        <v>20</v>
      </c>
      <c r="EP3" s="13"/>
      <c r="EQ3" s="15"/>
      <c r="ER3" s="15"/>
      <c r="ES3" s="13"/>
      <c r="ET3" s="14"/>
      <c r="EU3" s="13"/>
      <c r="EV3" s="14"/>
      <c r="EW3" s="19" t="s">
        <v>21</v>
      </c>
      <c r="EX3" s="15"/>
      <c r="EY3" s="15"/>
      <c r="EZ3" s="13"/>
      <c r="FA3" s="14"/>
      <c r="FB3" s="13"/>
      <c r="FC3" s="14"/>
      <c r="FD3" s="13"/>
      <c r="FE3" s="15"/>
      <c r="FF3" s="15"/>
      <c r="FG3" s="13"/>
      <c r="FH3" s="14"/>
      <c r="FI3" s="13"/>
      <c r="FJ3" s="14"/>
      <c r="FK3" s="13"/>
      <c r="FL3" s="15"/>
      <c r="FM3" s="15"/>
      <c r="FN3" s="13"/>
      <c r="FO3" s="14"/>
      <c r="FP3" s="13"/>
      <c r="FQ3" s="14"/>
      <c r="FR3" s="13"/>
      <c r="FS3" s="15"/>
      <c r="FT3" s="15"/>
      <c r="FU3" s="13"/>
      <c r="FV3" s="14"/>
      <c r="FW3" s="13"/>
      <c r="FX3" s="14"/>
      <c r="FY3" s="13"/>
      <c r="FZ3" s="15"/>
      <c r="GA3" s="15"/>
      <c r="GB3" s="13"/>
      <c r="GC3" s="14"/>
      <c r="GD3" s="13"/>
      <c r="GE3" s="14"/>
      <c r="GF3" s="16" t="s">
        <v>22</v>
      </c>
      <c r="GG3" s="15"/>
      <c r="GH3" s="15"/>
      <c r="GI3" s="16" t="s">
        <v>22</v>
      </c>
      <c r="GJ3" s="14"/>
      <c r="GK3" s="17" t="s">
        <v>23</v>
      </c>
      <c r="GL3" s="17" t="s">
        <v>24</v>
      </c>
      <c r="GM3" s="13"/>
      <c r="GN3" s="15"/>
      <c r="GO3" s="15"/>
      <c r="GP3" s="13"/>
      <c r="GQ3" s="14"/>
      <c r="GR3" s="13"/>
      <c r="GS3" s="14"/>
      <c r="GT3" s="13"/>
      <c r="GU3" s="15"/>
      <c r="GV3" s="15"/>
      <c r="GW3" s="13"/>
      <c r="GX3" s="14"/>
      <c r="GY3" s="13"/>
      <c r="GZ3" s="14"/>
      <c r="HA3" s="13"/>
      <c r="HB3" s="15"/>
      <c r="HC3" s="15"/>
      <c r="HD3" s="13"/>
      <c r="HE3" s="14"/>
      <c r="HF3" s="13"/>
      <c r="HG3" s="14"/>
      <c r="HH3" s="13"/>
      <c r="HI3" s="15"/>
      <c r="HJ3" s="15"/>
      <c r="HK3" s="13"/>
      <c r="HL3" s="14"/>
      <c r="HM3" s="13"/>
      <c r="HN3" s="14"/>
      <c r="HO3" s="13"/>
      <c r="HP3" s="15"/>
      <c r="HQ3" s="15"/>
      <c r="HR3" s="13"/>
      <c r="HS3" s="14"/>
      <c r="HT3" s="13"/>
      <c r="HU3" s="14"/>
      <c r="HV3" s="13"/>
      <c r="HW3" s="15"/>
      <c r="HX3" s="15"/>
      <c r="HY3" s="13"/>
      <c r="HZ3" s="14"/>
      <c r="IA3" s="13"/>
      <c r="IB3" s="14"/>
      <c r="IC3" s="13"/>
      <c r="ID3" s="15"/>
      <c r="IE3" s="15"/>
      <c r="IF3" s="13"/>
      <c r="IG3" s="14"/>
      <c r="IH3" s="13"/>
      <c r="II3" s="14"/>
      <c r="IJ3" s="13"/>
      <c r="IK3" s="15"/>
      <c r="IL3" s="15"/>
      <c r="IM3" s="13"/>
      <c r="IN3" s="14"/>
      <c r="IO3" s="13"/>
      <c r="IP3" s="17"/>
      <c r="IQ3" s="13"/>
      <c r="IR3" s="15"/>
      <c r="IS3" s="15"/>
      <c r="IT3" s="13"/>
      <c r="IU3" s="14"/>
      <c r="IV3" s="13"/>
      <c r="IW3" s="14"/>
      <c r="IX3" s="13"/>
      <c r="IY3" s="15"/>
      <c r="IZ3" s="15"/>
      <c r="JA3" s="13"/>
      <c r="JB3" s="14"/>
      <c r="JC3" s="13"/>
      <c r="JD3" s="14"/>
      <c r="JE3" s="13"/>
      <c r="JF3" s="15"/>
      <c r="JG3" s="15"/>
      <c r="JH3" s="13"/>
      <c r="JI3" s="14"/>
      <c r="JJ3" s="13"/>
      <c r="JK3" s="14"/>
      <c r="JL3" s="13"/>
      <c r="JM3" s="15"/>
      <c r="JN3" s="15"/>
      <c r="JO3" s="13"/>
      <c r="JP3" s="14"/>
      <c r="JQ3" s="13"/>
      <c r="JR3" s="14"/>
      <c r="JS3" s="13"/>
      <c r="JT3" s="15"/>
      <c r="JU3" s="15"/>
      <c r="JV3" s="13"/>
      <c r="JW3" s="14"/>
      <c r="JX3" s="13"/>
      <c r="JY3" s="14"/>
      <c r="JZ3" s="13"/>
      <c r="KA3" s="15"/>
      <c r="KB3" s="15"/>
      <c r="KC3" s="13"/>
      <c r="KD3" s="14"/>
      <c r="KE3" s="13"/>
      <c r="KF3" s="14"/>
      <c r="KG3" s="13"/>
      <c r="KH3" s="15"/>
      <c r="KI3" s="15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</row>
    <row r="4" spans="1:312" s="20" customFormat="1" ht="12" customHeight="1" thickBot="1" x14ac:dyDescent="0.3">
      <c r="A4" s="111"/>
      <c r="B4" s="13"/>
      <c r="C4" s="14"/>
      <c r="D4" s="13"/>
      <c r="E4" s="14"/>
      <c r="F4" s="13"/>
      <c r="G4" s="15"/>
      <c r="H4" s="15"/>
      <c r="I4" s="16" t="s">
        <v>25</v>
      </c>
      <c r="J4" s="14"/>
      <c r="K4" s="13"/>
      <c r="L4" s="16" t="s">
        <v>25</v>
      </c>
      <c r="M4" s="13"/>
      <c r="N4" s="15"/>
      <c r="O4" s="15"/>
      <c r="P4" s="13"/>
      <c r="Q4" s="14"/>
      <c r="R4" s="13"/>
      <c r="S4" s="14"/>
      <c r="T4" s="13"/>
      <c r="U4" s="15"/>
      <c r="V4" s="15"/>
      <c r="W4" s="17"/>
      <c r="X4" s="17"/>
      <c r="Y4" s="17"/>
      <c r="Z4" s="17"/>
      <c r="AA4" s="17"/>
      <c r="AB4" s="15"/>
      <c r="AC4" s="15"/>
      <c r="AD4" s="17"/>
      <c r="AE4" s="17"/>
      <c r="AF4" s="17"/>
      <c r="AG4" s="17"/>
      <c r="AH4" s="17"/>
      <c r="AI4" s="15"/>
      <c r="AJ4" s="15"/>
      <c r="AK4" s="13"/>
      <c r="AL4" s="14"/>
      <c r="AM4" s="13"/>
      <c r="AN4" s="14"/>
      <c r="AO4" s="13"/>
      <c r="AP4" s="15"/>
      <c r="AQ4" s="15"/>
      <c r="AR4" s="13"/>
      <c r="AS4" s="14"/>
      <c r="AT4" s="13"/>
      <c r="AU4" s="14"/>
      <c r="AV4" s="13"/>
      <c r="AW4" s="15"/>
      <c r="AX4" s="15"/>
      <c r="AY4" s="13"/>
      <c r="AZ4" s="14"/>
      <c r="BA4" s="13"/>
      <c r="BB4" s="14"/>
      <c r="BC4" s="13"/>
      <c r="BD4" s="15"/>
      <c r="BE4" s="15"/>
      <c r="BF4" s="13"/>
      <c r="BG4" s="14"/>
      <c r="BH4" s="13"/>
      <c r="BI4" s="14"/>
      <c r="BJ4" s="18" t="s">
        <v>26</v>
      </c>
      <c r="BK4" s="15"/>
      <c r="BL4" s="15"/>
      <c r="BM4" s="13"/>
      <c r="BN4" s="14"/>
      <c r="BO4" s="13"/>
      <c r="BP4" s="14"/>
      <c r="BQ4" s="13"/>
      <c r="BR4" s="15"/>
      <c r="BS4" s="15"/>
      <c r="BT4" s="13"/>
      <c r="BU4" s="14"/>
      <c r="BV4" s="13"/>
      <c r="BW4" s="14"/>
      <c r="BX4" s="13"/>
      <c r="BY4" s="15"/>
      <c r="BZ4" s="15"/>
      <c r="CA4" s="13"/>
      <c r="CB4" s="14"/>
      <c r="CC4" s="13"/>
      <c r="CD4" s="14"/>
      <c r="CE4" s="13"/>
      <c r="CF4" s="15"/>
      <c r="CG4" s="15"/>
      <c r="CH4" s="17"/>
      <c r="CI4" s="17"/>
      <c r="CJ4" s="13"/>
      <c r="CK4" s="14"/>
      <c r="CL4" s="13"/>
      <c r="CM4" s="15"/>
      <c r="CN4" s="15"/>
      <c r="CO4" s="13"/>
      <c r="CP4" s="14"/>
      <c r="CQ4" s="13"/>
      <c r="CR4" s="14"/>
      <c r="CS4" s="13"/>
      <c r="CT4" s="15"/>
      <c r="CU4" s="15"/>
      <c r="CV4" s="13"/>
      <c r="CW4" s="14"/>
      <c r="CX4" s="13"/>
      <c r="CY4" s="14"/>
      <c r="CZ4" s="13"/>
      <c r="DA4" s="15"/>
      <c r="DB4" s="15"/>
      <c r="DC4" s="13"/>
      <c r="DD4" s="14"/>
      <c r="DE4" s="13"/>
      <c r="DF4" s="14"/>
      <c r="DG4" s="18" t="s">
        <v>26</v>
      </c>
      <c r="DH4" s="15"/>
      <c r="DI4" s="15"/>
      <c r="DJ4" s="13"/>
      <c r="DK4" s="14"/>
      <c r="DL4" s="13"/>
      <c r="DM4" s="14"/>
      <c r="DN4" s="13"/>
      <c r="DO4" s="15"/>
      <c r="DP4" s="15"/>
      <c r="DQ4" s="13"/>
      <c r="DR4" s="14"/>
      <c r="DS4" s="13"/>
      <c r="DT4" s="14"/>
      <c r="DU4" s="13"/>
      <c r="DV4" s="15"/>
      <c r="DW4" s="15"/>
      <c r="DX4" s="13"/>
      <c r="DY4" s="14"/>
      <c r="DZ4" s="13"/>
      <c r="EA4" s="17"/>
      <c r="EB4" s="17" t="s">
        <v>27</v>
      </c>
      <c r="EC4" s="15"/>
      <c r="ED4" s="15"/>
      <c r="EE4" s="13"/>
      <c r="EF4" s="14"/>
      <c r="EG4" s="13"/>
      <c r="EH4" s="16" t="s">
        <v>28</v>
      </c>
      <c r="EI4" s="13"/>
      <c r="EJ4" s="15"/>
      <c r="EK4" s="15"/>
      <c r="EL4" s="13"/>
      <c r="EM4" s="14"/>
      <c r="EN4" s="13"/>
      <c r="EO4" s="16" t="s">
        <v>28</v>
      </c>
      <c r="EP4" s="13"/>
      <c r="EQ4" s="15"/>
      <c r="ER4" s="15"/>
      <c r="ES4" s="13"/>
      <c r="ET4" s="14"/>
      <c r="EU4" s="13"/>
      <c r="EV4" s="14"/>
      <c r="EW4" s="19" t="s">
        <v>29</v>
      </c>
      <c r="EX4" s="15"/>
      <c r="EY4" s="15"/>
      <c r="EZ4" s="13"/>
      <c r="FA4" s="14"/>
      <c r="FB4" s="13"/>
      <c r="FC4" s="14"/>
      <c r="FD4" s="13"/>
      <c r="FE4" s="15"/>
      <c r="FF4" s="15"/>
      <c r="FG4" s="13"/>
      <c r="FH4" s="14"/>
      <c r="FI4" s="13"/>
      <c r="FJ4" s="14"/>
      <c r="FK4" s="13"/>
      <c r="FL4" s="15"/>
      <c r="FM4" s="15"/>
      <c r="FN4" s="13"/>
      <c r="FO4" s="14"/>
      <c r="FP4" s="13"/>
      <c r="FQ4" s="14"/>
      <c r="FR4" s="13"/>
      <c r="FS4" s="15"/>
      <c r="FT4" s="15"/>
      <c r="FU4" s="13"/>
      <c r="FV4" s="14"/>
      <c r="FW4" s="13"/>
      <c r="FX4" s="14"/>
      <c r="FY4" s="13"/>
      <c r="FZ4" s="15"/>
      <c r="GA4" s="15"/>
      <c r="GB4" s="13"/>
      <c r="GC4" s="14"/>
      <c r="GD4" s="13"/>
      <c r="GE4" s="14"/>
      <c r="GF4" s="16"/>
      <c r="GG4" s="15"/>
      <c r="GH4" s="15"/>
      <c r="GI4" s="16"/>
      <c r="GJ4" s="14"/>
      <c r="GK4" s="17" t="s">
        <v>30</v>
      </c>
      <c r="GL4" s="17" t="s">
        <v>31</v>
      </c>
      <c r="GM4" s="13"/>
      <c r="GN4" s="15"/>
      <c r="GO4" s="15"/>
      <c r="GP4" s="13"/>
      <c r="GQ4" s="14"/>
      <c r="GR4" s="13"/>
      <c r="GS4" s="14"/>
      <c r="GT4" s="13"/>
      <c r="GU4" s="15"/>
      <c r="GV4" s="15"/>
      <c r="GW4" s="13"/>
      <c r="GX4" s="14"/>
      <c r="GY4" s="13"/>
      <c r="GZ4" s="14"/>
      <c r="HA4" s="13"/>
      <c r="HB4" s="15"/>
      <c r="HC4" s="15"/>
      <c r="HD4" s="13"/>
      <c r="HE4" s="14"/>
      <c r="HF4" s="13"/>
      <c r="HG4" s="14"/>
      <c r="HH4" s="13"/>
      <c r="HI4" s="15"/>
      <c r="HJ4" s="15"/>
      <c r="HK4" s="13"/>
      <c r="HL4" s="14"/>
      <c r="HM4" s="13"/>
      <c r="HN4" s="14"/>
      <c r="HO4" s="13"/>
      <c r="HP4" s="15"/>
      <c r="HQ4" s="15"/>
      <c r="HR4" s="13"/>
      <c r="HS4" s="14"/>
      <c r="HT4" s="13"/>
      <c r="HU4" s="14"/>
      <c r="HV4" s="13"/>
      <c r="HW4" s="15"/>
      <c r="HX4" s="15"/>
      <c r="HY4" s="13"/>
      <c r="HZ4" s="14"/>
      <c r="IA4" s="13"/>
      <c r="IB4" s="14"/>
      <c r="IC4" s="13"/>
      <c r="ID4" s="15"/>
      <c r="IE4" s="15"/>
      <c r="IF4" s="13"/>
      <c r="IG4" s="14"/>
      <c r="IH4" s="13"/>
      <c r="II4" s="14"/>
      <c r="IJ4" s="13"/>
      <c r="IK4" s="15"/>
      <c r="IL4" s="15"/>
      <c r="IM4" s="13"/>
      <c r="IN4" s="14"/>
      <c r="IO4" s="13"/>
      <c r="IP4" s="17"/>
      <c r="IQ4" s="13"/>
      <c r="IR4" s="15"/>
      <c r="IS4" s="15"/>
      <c r="IT4" s="13"/>
      <c r="IU4" s="14"/>
      <c r="IV4" s="13"/>
      <c r="IW4" s="14"/>
      <c r="IX4" s="13"/>
      <c r="IY4" s="15"/>
      <c r="IZ4" s="15"/>
      <c r="JA4" s="13"/>
      <c r="JB4" s="14"/>
      <c r="JC4" s="13"/>
      <c r="JD4" s="14"/>
      <c r="JE4" s="13"/>
      <c r="JF4" s="15"/>
      <c r="JG4" s="15"/>
      <c r="JH4" s="13"/>
      <c r="JI4" s="14"/>
      <c r="JJ4" s="13"/>
      <c r="JK4" s="14"/>
      <c r="JL4" s="13"/>
      <c r="JM4" s="15"/>
      <c r="JN4" s="15"/>
      <c r="JO4" s="13"/>
      <c r="JP4" s="14"/>
      <c r="JQ4" s="13"/>
      <c r="JR4" s="14"/>
      <c r="JS4" s="13"/>
      <c r="JT4" s="15"/>
      <c r="JU4" s="15"/>
      <c r="JV4" s="13"/>
      <c r="JW4" s="14"/>
      <c r="JX4" s="13"/>
      <c r="JY4" s="14"/>
      <c r="JZ4" s="13"/>
      <c r="KA4" s="15"/>
      <c r="KB4" s="15"/>
      <c r="KC4" s="13"/>
      <c r="KD4" s="14"/>
      <c r="KE4" s="13"/>
      <c r="KF4" s="14"/>
      <c r="KG4" s="13"/>
      <c r="KH4" s="15"/>
      <c r="KI4" s="15"/>
      <c r="KJ4" s="21" t="s">
        <v>3</v>
      </c>
      <c r="KK4" s="21" t="s">
        <v>32</v>
      </c>
      <c r="KL4" s="21" t="s">
        <v>33</v>
      </c>
      <c r="KM4" s="21" t="s">
        <v>34</v>
      </c>
      <c r="KN4" s="21" t="s">
        <v>35</v>
      </c>
      <c r="KO4" s="21" t="s">
        <v>36</v>
      </c>
      <c r="KP4" s="21" t="s">
        <v>37</v>
      </c>
      <c r="KQ4" s="21" t="s">
        <v>38</v>
      </c>
      <c r="KR4" s="21" t="s">
        <v>39</v>
      </c>
      <c r="KS4" s="21" t="s">
        <v>40</v>
      </c>
      <c r="KT4" s="21" t="s">
        <v>41</v>
      </c>
      <c r="KU4" s="22" t="s">
        <v>42</v>
      </c>
      <c r="KV4" s="22" t="s">
        <v>43</v>
      </c>
      <c r="KW4" s="22" t="s">
        <v>44</v>
      </c>
      <c r="KX4" s="22" t="s">
        <v>37</v>
      </c>
      <c r="KY4" s="22" t="s">
        <v>45</v>
      </c>
      <c r="KZ4"/>
    </row>
    <row r="5" spans="1:312" s="35" customFormat="1" ht="18" customHeight="1" thickBot="1" x14ac:dyDescent="0.3">
      <c r="A5" s="23" t="s">
        <v>46</v>
      </c>
      <c r="B5" s="24" t="s">
        <v>47</v>
      </c>
      <c r="C5" s="24" t="s">
        <v>48</v>
      </c>
      <c r="D5" s="24" t="s">
        <v>49</v>
      </c>
      <c r="E5" s="24" t="s">
        <v>50</v>
      </c>
      <c r="F5" s="24" t="s">
        <v>51</v>
      </c>
      <c r="G5" s="25" t="s">
        <v>52</v>
      </c>
      <c r="H5" s="25" t="s">
        <v>53</v>
      </c>
      <c r="I5" s="24" t="s">
        <v>54</v>
      </c>
      <c r="J5" s="24" t="s">
        <v>55</v>
      </c>
      <c r="K5" s="24" t="s">
        <v>56</v>
      </c>
      <c r="L5" s="24" t="s">
        <v>57</v>
      </c>
      <c r="M5" s="24" t="s">
        <v>58</v>
      </c>
      <c r="N5" s="25" t="s">
        <v>59</v>
      </c>
      <c r="O5" s="25" t="s">
        <v>60</v>
      </c>
      <c r="P5" s="24" t="s">
        <v>61</v>
      </c>
      <c r="Q5" s="24" t="s">
        <v>62</v>
      </c>
      <c r="R5" s="26" t="s">
        <v>63</v>
      </c>
      <c r="S5" s="27" t="s">
        <v>64</v>
      </c>
      <c r="T5" s="24" t="s">
        <v>65</v>
      </c>
      <c r="U5" s="25" t="s">
        <v>66</v>
      </c>
      <c r="V5" s="25" t="s">
        <v>67</v>
      </c>
      <c r="W5" s="24" t="s">
        <v>68</v>
      </c>
      <c r="X5" s="24" t="s">
        <v>69</v>
      </c>
      <c r="Y5" s="24" t="s">
        <v>70</v>
      </c>
      <c r="Z5" s="24" t="s">
        <v>71</v>
      </c>
      <c r="AA5" s="24" t="s">
        <v>72</v>
      </c>
      <c r="AB5" s="25" t="s">
        <v>73</v>
      </c>
      <c r="AC5" s="25" t="s">
        <v>74</v>
      </c>
      <c r="AD5" s="24" t="s">
        <v>75</v>
      </c>
      <c r="AE5" s="24" t="s">
        <v>76</v>
      </c>
      <c r="AF5" s="24" t="s">
        <v>77</v>
      </c>
      <c r="AG5" s="24" t="s">
        <v>78</v>
      </c>
      <c r="AH5" s="24" t="s">
        <v>79</v>
      </c>
      <c r="AI5" s="25" t="s">
        <v>80</v>
      </c>
      <c r="AJ5" s="25" t="s">
        <v>81</v>
      </c>
      <c r="AK5" s="24" t="s">
        <v>82</v>
      </c>
      <c r="AL5" s="24" t="s">
        <v>83</v>
      </c>
      <c r="AM5" s="24" t="s">
        <v>84</v>
      </c>
      <c r="AN5" s="24" t="s">
        <v>85</v>
      </c>
      <c r="AO5" s="24" t="s">
        <v>86</v>
      </c>
      <c r="AP5" s="25" t="s">
        <v>87</v>
      </c>
      <c r="AQ5" s="25" t="s">
        <v>88</v>
      </c>
      <c r="AR5" s="24" t="s">
        <v>89</v>
      </c>
      <c r="AS5" s="24" t="s">
        <v>90</v>
      </c>
      <c r="AT5" s="26" t="s">
        <v>91</v>
      </c>
      <c r="AU5" s="27" t="s">
        <v>92</v>
      </c>
      <c r="AV5" s="24" t="s">
        <v>93</v>
      </c>
      <c r="AW5" s="25" t="s">
        <v>94</v>
      </c>
      <c r="AX5" s="25" t="s">
        <v>95</v>
      </c>
      <c r="AY5" s="24" t="s">
        <v>96</v>
      </c>
      <c r="AZ5" s="24" t="s">
        <v>97</v>
      </c>
      <c r="BA5" s="24" t="s">
        <v>98</v>
      </c>
      <c r="BB5" s="24" t="s">
        <v>99</v>
      </c>
      <c r="BC5" s="24" t="s">
        <v>100</v>
      </c>
      <c r="BD5" s="25" t="s">
        <v>101</v>
      </c>
      <c r="BE5" s="25" t="s">
        <v>102</v>
      </c>
      <c r="BF5" s="24" t="s">
        <v>103</v>
      </c>
      <c r="BG5" s="24" t="s">
        <v>104</v>
      </c>
      <c r="BH5" s="24" t="s">
        <v>105</v>
      </c>
      <c r="BI5" s="24" t="s">
        <v>106</v>
      </c>
      <c r="BJ5" s="24" t="s">
        <v>107</v>
      </c>
      <c r="BK5" s="25" t="s">
        <v>108</v>
      </c>
      <c r="BL5" s="25" t="s">
        <v>109</v>
      </c>
      <c r="BM5" s="24" t="s">
        <v>110</v>
      </c>
      <c r="BN5" s="24" t="s">
        <v>111</v>
      </c>
      <c r="BO5" s="24" t="s">
        <v>112</v>
      </c>
      <c r="BP5" s="24" t="s">
        <v>113</v>
      </c>
      <c r="BQ5" s="24" t="s">
        <v>114</v>
      </c>
      <c r="BR5" s="25" t="s">
        <v>115</v>
      </c>
      <c r="BS5" s="25" t="s">
        <v>116</v>
      </c>
      <c r="BT5" s="24" t="s">
        <v>117</v>
      </c>
      <c r="BU5" s="24" t="s">
        <v>118</v>
      </c>
      <c r="BV5" s="24" t="s">
        <v>119</v>
      </c>
      <c r="BW5" s="24" t="s">
        <v>120</v>
      </c>
      <c r="BX5" s="24" t="s">
        <v>121</v>
      </c>
      <c r="BY5" s="28" t="s">
        <v>122</v>
      </c>
      <c r="BZ5" s="29" t="s">
        <v>123</v>
      </c>
      <c r="CA5" s="24" t="s">
        <v>124</v>
      </c>
      <c r="CB5" s="24" t="s">
        <v>125</v>
      </c>
      <c r="CC5" s="24" t="s">
        <v>126</v>
      </c>
      <c r="CD5" s="24" t="s">
        <v>127</v>
      </c>
      <c r="CE5" s="24" t="s">
        <v>128</v>
      </c>
      <c r="CF5" s="25" t="s">
        <v>129</v>
      </c>
      <c r="CG5" s="25" t="s">
        <v>130</v>
      </c>
      <c r="CH5" s="24" t="s">
        <v>131</v>
      </c>
      <c r="CI5" s="24" t="s">
        <v>132</v>
      </c>
      <c r="CJ5" s="24" t="s">
        <v>133</v>
      </c>
      <c r="CK5" s="24" t="s">
        <v>134</v>
      </c>
      <c r="CL5" s="24" t="s">
        <v>135</v>
      </c>
      <c r="CM5" s="25" t="s">
        <v>136</v>
      </c>
      <c r="CN5" s="25" t="s">
        <v>137</v>
      </c>
      <c r="CO5" s="24" t="s">
        <v>138</v>
      </c>
      <c r="CP5" s="24" t="s">
        <v>139</v>
      </c>
      <c r="CQ5" s="24" t="s">
        <v>140</v>
      </c>
      <c r="CR5" s="24" t="s">
        <v>141</v>
      </c>
      <c r="CS5" s="24" t="s">
        <v>142</v>
      </c>
      <c r="CT5" s="25" t="s">
        <v>143</v>
      </c>
      <c r="CU5" s="25" t="s">
        <v>144</v>
      </c>
      <c r="CV5" s="24" t="s">
        <v>145</v>
      </c>
      <c r="CW5" s="24" t="s">
        <v>146</v>
      </c>
      <c r="CX5" s="30" t="s">
        <v>147</v>
      </c>
      <c r="CY5" s="24" t="s">
        <v>148</v>
      </c>
      <c r="CZ5" s="24" t="s">
        <v>149</v>
      </c>
      <c r="DA5" s="25" t="s">
        <v>150</v>
      </c>
      <c r="DB5" s="25" t="s">
        <v>151</v>
      </c>
      <c r="DC5" s="31" t="s">
        <v>152</v>
      </c>
      <c r="DD5" s="32" t="s">
        <v>153</v>
      </c>
      <c r="DE5" s="24" t="s">
        <v>154</v>
      </c>
      <c r="DF5" s="24" t="s">
        <v>155</v>
      </c>
      <c r="DG5" s="24" t="s">
        <v>156</v>
      </c>
      <c r="DH5" s="25" t="s">
        <v>157</v>
      </c>
      <c r="DI5" s="25" t="s">
        <v>158</v>
      </c>
      <c r="DJ5" s="49">
        <v>43913</v>
      </c>
      <c r="DK5" s="49">
        <v>43914</v>
      </c>
      <c r="DL5" s="49">
        <v>43915</v>
      </c>
      <c r="DM5" s="49">
        <v>43916</v>
      </c>
      <c r="DN5" s="49">
        <v>43917</v>
      </c>
      <c r="DO5" s="49">
        <v>43918</v>
      </c>
      <c r="DP5" s="49">
        <v>43919</v>
      </c>
      <c r="DQ5" s="49">
        <v>43920</v>
      </c>
      <c r="DR5" s="49">
        <v>43921</v>
      </c>
      <c r="DS5" s="49">
        <v>43922</v>
      </c>
      <c r="DT5" s="49">
        <v>43923</v>
      </c>
      <c r="DU5" s="49">
        <v>43924</v>
      </c>
      <c r="DV5" s="49">
        <v>43925</v>
      </c>
      <c r="DW5" s="49">
        <v>43926</v>
      </c>
      <c r="DX5" s="49">
        <v>43927</v>
      </c>
      <c r="DY5" s="49">
        <v>43928</v>
      </c>
      <c r="DZ5" s="49">
        <v>43929</v>
      </c>
      <c r="EA5" s="49">
        <v>43930</v>
      </c>
      <c r="EB5" s="49">
        <v>43931</v>
      </c>
      <c r="EC5" s="49">
        <v>43932</v>
      </c>
      <c r="ED5" s="49">
        <v>43933</v>
      </c>
      <c r="EE5" s="49">
        <v>43934</v>
      </c>
      <c r="EF5" s="49">
        <v>43935</v>
      </c>
      <c r="EG5" s="49">
        <v>43936</v>
      </c>
      <c r="EH5" s="49">
        <v>43937</v>
      </c>
      <c r="EI5" s="49">
        <v>43938</v>
      </c>
      <c r="EJ5" s="49">
        <v>43939</v>
      </c>
      <c r="EK5" s="49">
        <v>43940</v>
      </c>
      <c r="EL5" s="49">
        <v>43941</v>
      </c>
      <c r="EM5" s="49">
        <v>43942</v>
      </c>
      <c r="EN5" s="49">
        <v>43943</v>
      </c>
      <c r="EO5" s="49">
        <v>43944</v>
      </c>
      <c r="EP5" s="49">
        <v>43945</v>
      </c>
      <c r="EQ5" s="49">
        <v>43946</v>
      </c>
      <c r="ER5" s="49">
        <v>43947</v>
      </c>
      <c r="ES5" s="49">
        <v>43948</v>
      </c>
      <c r="ET5" s="49">
        <v>43949</v>
      </c>
      <c r="EU5" s="49">
        <v>43950</v>
      </c>
      <c r="EV5" s="49">
        <v>43951</v>
      </c>
      <c r="EW5" s="49">
        <v>43952</v>
      </c>
      <c r="EX5" s="49">
        <v>43953</v>
      </c>
      <c r="EY5" s="49">
        <v>43954</v>
      </c>
      <c r="EZ5" s="49">
        <v>43955</v>
      </c>
      <c r="FA5" s="49">
        <v>43956</v>
      </c>
      <c r="FB5" s="49">
        <v>43957</v>
      </c>
      <c r="FC5" s="49">
        <v>43958</v>
      </c>
      <c r="FD5" s="49">
        <v>43959</v>
      </c>
      <c r="FE5" s="49">
        <v>43960</v>
      </c>
      <c r="FF5" s="49">
        <v>43961</v>
      </c>
      <c r="FG5" s="49">
        <v>43962</v>
      </c>
      <c r="FH5" s="49">
        <v>43963</v>
      </c>
      <c r="FI5" s="49">
        <v>43964</v>
      </c>
      <c r="FJ5" s="49">
        <v>43965</v>
      </c>
      <c r="FK5" s="49">
        <v>43966</v>
      </c>
      <c r="FL5" s="49">
        <v>43967</v>
      </c>
      <c r="FM5" s="49">
        <v>43968</v>
      </c>
      <c r="FN5" s="49">
        <v>43969</v>
      </c>
      <c r="FO5" s="49">
        <v>43970</v>
      </c>
      <c r="FP5" s="49">
        <v>43971</v>
      </c>
      <c r="FQ5" s="49">
        <v>43972</v>
      </c>
      <c r="FR5" s="49">
        <v>43973</v>
      </c>
      <c r="FS5" s="49">
        <v>43974</v>
      </c>
      <c r="FT5" s="49">
        <v>43975</v>
      </c>
      <c r="FU5" s="49">
        <v>43976</v>
      </c>
      <c r="FV5" s="49">
        <v>43977</v>
      </c>
      <c r="FW5" s="49">
        <v>43978</v>
      </c>
      <c r="FX5" s="49">
        <v>43979</v>
      </c>
      <c r="FY5" s="49">
        <v>43980</v>
      </c>
      <c r="FZ5" s="49">
        <v>43981</v>
      </c>
      <c r="GA5" s="49">
        <v>43982</v>
      </c>
      <c r="GB5" s="49">
        <v>43983</v>
      </c>
      <c r="GC5" s="49">
        <v>43984</v>
      </c>
      <c r="GD5" s="49">
        <v>43985</v>
      </c>
      <c r="GE5" s="49">
        <v>43986</v>
      </c>
      <c r="GF5" s="49">
        <v>43987</v>
      </c>
      <c r="GG5" s="49">
        <v>43988</v>
      </c>
      <c r="GH5" s="49">
        <v>43989</v>
      </c>
      <c r="GI5" s="49">
        <v>43990</v>
      </c>
      <c r="GJ5" s="49">
        <v>43991</v>
      </c>
      <c r="GK5" s="49">
        <v>43992</v>
      </c>
      <c r="GL5" s="49">
        <v>43993</v>
      </c>
      <c r="GM5" s="49">
        <v>43994</v>
      </c>
      <c r="GN5" s="49">
        <v>43995</v>
      </c>
      <c r="GO5" s="49">
        <v>43996</v>
      </c>
      <c r="GP5" s="49">
        <v>43997</v>
      </c>
      <c r="GQ5" s="49">
        <v>43998</v>
      </c>
      <c r="GR5" s="49">
        <v>43999</v>
      </c>
      <c r="GS5" s="49">
        <v>44000</v>
      </c>
      <c r="GT5" s="49">
        <v>44001</v>
      </c>
      <c r="GU5" s="49">
        <v>44002</v>
      </c>
      <c r="GV5" s="49">
        <v>44003</v>
      </c>
      <c r="GW5" s="49">
        <v>44004</v>
      </c>
      <c r="GX5" s="49">
        <v>44005</v>
      </c>
      <c r="GY5" s="49">
        <v>44006</v>
      </c>
      <c r="GZ5" s="49">
        <v>44007</v>
      </c>
      <c r="HA5" s="49">
        <v>44008</v>
      </c>
      <c r="HB5" s="49">
        <v>44009</v>
      </c>
      <c r="HC5" s="49">
        <v>44010</v>
      </c>
      <c r="HD5" s="49">
        <v>44011</v>
      </c>
      <c r="HE5" s="49">
        <v>44012</v>
      </c>
      <c r="HF5" s="49">
        <v>44013</v>
      </c>
      <c r="HG5" s="49">
        <v>44014</v>
      </c>
      <c r="HH5" s="49">
        <v>44015</v>
      </c>
      <c r="HI5" s="49">
        <v>44016</v>
      </c>
      <c r="HJ5" s="49">
        <v>44017</v>
      </c>
      <c r="HK5" s="49">
        <v>44018</v>
      </c>
      <c r="HL5" s="49">
        <v>44019</v>
      </c>
      <c r="HM5" s="49">
        <v>44020</v>
      </c>
      <c r="HN5" s="49">
        <v>44021</v>
      </c>
      <c r="HO5" s="49">
        <v>44022</v>
      </c>
      <c r="HP5" s="49">
        <v>44023</v>
      </c>
      <c r="HQ5" s="49">
        <v>44024</v>
      </c>
      <c r="HR5" s="49">
        <v>44025</v>
      </c>
      <c r="HS5" s="49">
        <v>44026</v>
      </c>
      <c r="HT5" s="49">
        <v>44027</v>
      </c>
      <c r="HU5" s="49">
        <v>44028</v>
      </c>
      <c r="HV5" s="49">
        <v>44029</v>
      </c>
      <c r="HW5" s="49">
        <v>44030</v>
      </c>
      <c r="HX5" s="49">
        <v>44031</v>
      </c>
      <c r="HY5" s="49">
        <v>44032</v>
      </c>
      <c r="HZ5" s="49">
        <v>44033</v>
      </c>
      <c r="IA5" s="49">
        <v>44034</v>
      </c>
      <c r="IB5" s="49">
        <v>44035</v>
      </c>
      <c r="IC5" s="49">
        <v>44036</v>
      </c>
      <c r="ID5" s="49">
        <v>44037</v>
      </c>
      <c r="IE5" s="49">
        <v>44038</v>
      </c>
      <c r="IF5" s="49">
        <v>44039</v>
      </c>
      <c r="IG5" s="49">
        <v>44040</v>
      </c>
      <c r="IH5" s="49">
        <v>44041</v>
      </c>
      <c r="II5" s="49">
        <v>44042</v>
      </c>
      <c r="IJ5" s="49">
        <v>44043</v>
      </c>
      <c r="IK5" s="49">
        <v>44044</v>
      </c>
      <c r="IL5" s="49">
        <v>44045</v>
      </c>
      <c r="IM5" s="49">
        <v>44046</v>
      </c>
      <c r="IN5" s="49">
        <v>44047</v>
      </c>
      <c r="IO5" s="49">
        <v>44048</v>
      </c>
      <c r="IP5" s="49">
        <v>44049</v>
      </c>
      <c r="IQ5" s="49">
        <v>44050</v>
      </c>
      <c r="IR5" s="49">
        <v>44051</v>
      </c>
      <c r="IS5" s="49">
        <v>44052</v>
      </c>
      <c r="IT5" s="49">
        <v>44053</v>
      </c>
      <c r="IU5" s="49">
        <v>44054</v>
      </c>
      <c r="IV5" s="49">
        <v>44055</v>
      </c>
      <c r="IW5" s="49">
        <v>44056</v>
      </c>
      <c r="IX5" s="49">
        <v>44057</v>
      </c>
      <c r="IY5" s="49">
        <v>44058</v>
      </c>
      <c r="IZ5" s="49">
        <v>44059</v>
      </c>
      <c r="JA5" s="49">
        <v>44060</v>
      </c>
      <c r="JB5" s="49">
        <v>44061</v>
      </c>
      <c r="JC5" s="49">
        <v>44062</v>
      </c>
      <c r="JD5" s="49">
        <v>44063</v>
      </c>
      <c r="JE5" s="49">
        <v>44064</v>
      </c>
      <c r="JF5" s="49">
        <v>44065</v>
      </c>
      <c r="JG5" s="49">
        <v>44066</v>
      </c>
      <c r="JH5" s="49">
        <v>44067</v>
      </c>
      <c r="JI5" s="49">
        <v>44068</v>
      </c>
      <c r="JJ5" s="49">
        <v>44069</v>
      </c>
      <c r="JK5" s="49">
        <v>44070</v>
      </c>
      <c r="JL5" s="49">
        <v>44071</v>
      </c>
      <c r="JM5" s="49">
        <v>44072</v>
      </c>
      <c r="JN5" s="49">
        <v>44073</v>
      </c>
      <c r="JO5" s="49">
        <v>44074</v>
      </c>
      <c r="JP5" s="49">
        <v>44075</v>
      </c>
      <c r="JQ5" s="49">
        <v>44076</v>
      </c>
      <c r="JR5" s="49">
        <v>44077</v>
      </c>
      <c r="JS5" s="49">
        <v>44078</v>
      </c>
      <c r="JT5" s="49">
        <v>44079</v>
      </c>
      <c r="JU5" s="49">
        <v>44080</v>
      </c>
      <c r="JV5" s="49">
        <v>44081</v>
      </c>
      <c r="JW5" s="49">
        <v>44082</v>
      </c>
      <c r="JX5" s="49">
        <v>44083</v>
      </c>
      <c r="JY5" s="49">
        <v>44084</v>
      </c>
      <c r="JZ5" s="49">
        <v>44085</v>
      </c>
      <c r="KA5" s="49">
        <v>44086</v>
      </c>
      <c r="KB5" s="49">
        <v>44087</v>
      </c>
      <c r="KC5" s="49">
        <v>44088</v>
      </c>
      <c r="KD5" s="49">
        <v>44089</v>
      </c>
      <c r="KE5" s="49">
        <v>44090</v>
      </c>
      <c r="KF5" s="49">
        <v>44091</v>
      </c>
      <c r="KG5" s="49">
        <v>44092</v>
      </c>
      <c r="KH5" s="49">
        <v>44093</v>
      </c>
      <c r="KI5" s="49">
        <v>44094</v>
      </c>
      <c r="KJ5" s="33">
        <v>27</v>
      </c>
      <c r="KK5" s="33">
        <v>40</v>
      </c>
      <c r="KL5" s="33">
        <v>34</v>
      </c>
      <c r="KM5" s="33">
        <v>2</v>
      </c>
      <c r="KN5" s="33">
        <v>4</v>
      </c>
      <c r="KO5" s="33">
        <v>4</v>
      </c>
      <c r="KP5" s="33">
        <v>4</v>
      </c>
      <c r="KQ5" s="33">
        <v>2</v>
      </c>
      <c r="KR5" s="33">
        <v>11</v>
      </c>
      <c r="KS5" s="33">
        <v>7</v>
      </c>
      <c r="KT5" s="33">
        <v>11</v>
      </c>
      <c r="KU5" s="33">
        <v>14</v>
      </c>
      <c r="KV5" s="33">
        <v>14</v>
      </c>
      <c r="KW5" s="33">
        <v>11</v>
      </c>
      <c r="KX5" s="33">
        <v>11</v>
      </c>
      <c r="KY5" s="33">
        <v>11</v>
      </c>
      <c r="KZ5" s="34"/>
    </row>
    <row r="6" spans="1:312" x14ac:dyDescent="0.25">
      <c r="A6" s="114" t="s">
        <v>305</v>
      </c>
      <c r="B6" s="115" t="s">
        <v>3</v>
      </c>
      <c r="C6" s="116"/>
      <c r="D6" s="115" t="s">
        <v>32</v>
      </c>
      <c r="E6" s="116"/>
      <c r="F6" s="115" t="s">
        <v>33</v>
      </c>
      <c r="G6" s="117"/>
      <c r="H6" s="117"/>
      <c r="I6" s="115"/>
      <c r="J6" s="116"/>
      <c r="K6" s="115" t="s">
        <v>3</v>
      </c>
      <c r="L6" s="116"/>
      <c r="M6" s="115"/>
      <c r="N6" s="117"/>
      <c r="O6" s="117"/>
      <c r="P6" s="115" t="s">
        <v>32</v>
      </c>
      <c r="Q6" s="116"/>
      <c r="R6" s="115" t="s">
        <v>33</v>
      </c>
      <c r="S6" s="116"/>
      <c r="T6" s="115" t="s">
        <v>3</v>
      </c>
      <c r="U6" s="117"/>
      <c r="V6" s="117"/>
      <c r="W6" s="118"/>
      <c r="X6" s="118"/>
      <c r="Y6" s="118"/>
      <c r="Z6" s="118"/>
      <c r="AA6" s="118"/>
      <c r="AB6" s="117"/>
      <c r="AC6" s="117"/>
      <c r="AD6" s="118"/>
      <c r="AE6" s="118"/>
      <c r="AF6" s="118"/>
      <c r="AG6" s="118"/>
      <c r="AH6" s="118"/>
      <c r="AI6" s="117"/>
      <c r="AJ6" s="117"/>
      <c r="AK6" s="115" t="s">
        <v>3</v>
      </c>
      <c r="AL6" s="116" t="s">
        <v>500</v>
      </c>
      <c r="AM6" s="115" t="s">
        <v>32</v>
      </c>
      <c r="AN6" s="116" t="s">
        <v>500</v>
      </c>
      <c r="AO6" s="115" t="s">
        <v>33</v>
      </c>
      <c r="AP6" s="117"/>
      <c r="AQ6" s="117"/>
      <c r="AR6" s="115" t="s">
        <v>33</v>
      </c>
      <c r="AS6" s="116" t="s">
        <v>500</v>
      </c>
      <c r="AT6" s="115" t="s">
        <v>3</v>
      </c>
      <c r="AU6" s="116"/>
      <c r="AV6" s="115" t="s">
        <v>32</v>
      </c>
      <c r="AW6" s="117"/>
      <c r="AX6" s="117"/>
      <c r="AY6" s="115" t="s">
        <v>32</v>
      </c>
      <c r="AZ6" s="116"/>
      <c r="BA6" s="115" t="s">
        <v>33</v>
      </c>
      <c r="BB6" s="116"/>
      <c r="BC6" s="115" t="s">
        <v>3</v>
      </c>
      <c r="BD6" s="117"/>
      <c r="BE6" s="117"/>
      <c r="BF6" s="115" t="s">
        <v>33</v>
      </c>
      <c r="BG6" s="116"/>
      <c r="BH6" s="115" t="s">
        <v>32</v>
      </c>
      <c r="BI6" s="116" t="s">
        <v>35</v>
      </c>
      <c r="BJ6" s="119" t="s">
        <v>32</v>
      </c>
      <c r="BK6" s="117"/>
      <c r="BL6" s="117"/>
      <c r="BM6" s="115" t="s">
        <v>3</v>
      </c>
      <c r="BN6" s="116" t="s">
        <v>35</v>
      </c>
      <c r="BO6" s="115" t="s">
        <v>33</v>
      </c>
      <c r="BP6" s="116" t="s">
        <v>36</v>
      </c>
      <c r="BQ6" s="115" t="s">
        <v>32</v>
      </c>
      <c r="BR6" s="117"/>
      <c r="BS6" s="117"/>
      <c r="BT6" s="115"/>
      <c r="BU6" s="116" t="s">
        <v>36</v>
      </c>
      <c r="BV6" s="115" t="s">
        <v>3</v>
      </c>
      <c r="BW6" s="116"/>
      <c r="BX6" s="115" t="s">
        <v>33</v>
      </c>
      <c r="BY6" s="117"/>
      <c r="BZ6" s="117"/>
      <c r="CA6" s="115" t="s">
        <v>33</v>
      </c>
      <c r="CB6" s="116" t="s">
        <v>501</v>
      </c>
      <c r="CC6" s="115" t="s">
        <v>32</v>
      </c>
      <c r="CD6" s="116" t="s">
        <v>501</v>
      </c>
      <c r="CE6" s="115" t="s">
        <v>3</v>
      </c>
      <c r="CF6" s="117"/>
      <c r="CG6" s="117"/>
      <c r="CH6" s="118"/>
      <c r="CI6" s="118"/>
      <c r="CJ6" s="115" t="s">
        <v>32</v>
      </c>
      <c r="CK6" s="116" t="s">
        <v>32</v>
      </c>
      <c r="CL6" s="115" t="s">
        <v>33</v>
      </c>
      <c r="CM6" s="117"/>
      <c r="CN6" s="117"/>
      <c r="CO6" s="115" t="s">
        <v>3</v>
      </c>
      <c r="CP6" s="116" t="s">
        <v>44</v>
      </c>
      <c r="CQ6" s="115" t="s">
        <v>33</v>
      </c>
      <c r="CR6" s="116" t="s">
        <v>44</v>
      </c>
      <c r="CS6" s="115" t="s">
        <v>32</v>
      </c>
      <c r="CT6" s="117"/>
      <c r="CU6" s="117"/>
      <c r="CV6" s="115" t="s">
        <v>32</v>
      </c>
      <c r="CW6" s="116"/>
      <c r="CX6" s="112"/>
      <c r="CY6" s="116"/>
      <c r="CZ6" s="112"/>
      <c r="DA6" s="117"/>
      <c r="DB6" s="117"/>
      <c r="DC6" s="112"/>
      <c r="DD6" s="116"/>
      <c r="DE6" s="112"/>
      <c r="DF6" s="116"/>
      <c r="DG6" s="112"/>
      <c r="DH6" s="117"/>
      <c r="DI6" s="117"/>
      <c r="DJ6" s="115" t="s">
        <v>3</v>
      </c>
      <c r="DK6" s="116"/>
      <c r="DL6" s="115" t="s">
        <v>32</v>
      </c>
      <c r="DM6" s="116"/>
      <c r="DN6" s="115" t="s">
        <v>33</v>
      </c>
      <c r="DO6" s="117"/>
      <c r="DP6" s="117"/>
      <c r="DQ6" s="115" t="s">
        <v>33</v>
      </c>
      <c r="DR6" s="116"/>
      <c r="DS6" s="115" t="s">
        <v>3</v>
      </c>
      <c r="DT6" s="116"/>
      <c r="DU6" s="115"/>
      <c r="DV6" s="117"/>
      <c r="DW6" s="117"/>
      <c r="DX6" s="115" t="s">
        <v>32</v>
      </c>
      <c r="DY6" s="116" t="s">
        <v>42</v>
      </c>
      <c r="DZ6" s="115" t="s">
        <v>33</v>
      </c>
      <c r="EA6" s="118"/>
      <c r="EB6" s="118"/>
      <c r="EC6" s="117"/>
      <c r="ED6" s="120"/>
      <c r="EE6" s="115" t="s">
        <v>32</v>
      </c>
      <c r="EF6" s="116" t="s">
        <v>39</v>
      </c>
      <c r="EG6" s="115"/>
      <c r="EH6" s="116" t="s">
        <v>39</v>
      </c>
      <c r="EI6" s="115" t="s">
        <v>3</v>
      </c>
      <c r="EJ6" s="117"/>
      <c r="EK6" s="117"/>
      <c r="EL6" s="115" t="s">
        <v>33</v>
      </c>
      <c r="EM6" s="116" t="s">
        <v>39</v>
      </c>
      <c r="EN6" s="115"/>
      <c r="EO6" s="116" t="s">
        <v>39</v>
      </c>
      <c r="EP6" s="115" t="s">
        <v>32</v>
      </c>
      <c r="EQ6" s="120"/>
      <c r="ER6" s="117"/>
      <c r="ES6" s="115" t="s">
        <v>32</v>
      </c>
      <c r="ET6" s="116"/>
      <c r="EU6" s="115" t="s">
        <v>33</v>
      </c>
      <c r="EV6" s="116"/>
      <c r="EW6" s="40"/>
      <c r="EX6" s="117"/>
      <c r="EY6" s="117"/>
      <c r="EZ6" s="115" t="s">
        <v>3</v>
      </c>
      <c r="FA6" s="116"/>
      <c r="FB6" s="115" t="s">
        <v>33</v>
      </c>
      <c r="FC6" s="116"/>
      <c r="FD6" s="115" t="s">
        <v>32</v>
      </c>
      <c r="FE6" s="117"/>
      <c r="FF6" s="117"/>
      <c r="FG6" s="119" t="s">
        <v>32</v>
      </c>
      <c r="FH6" s="37"/>
      <c r="FI6" s="36"/>
      <c r="FJ6" s="37"/>
      <c r="FK6" s="36"/>
      <c r="FL6" s="38"/>
      <c r="FM6" s="38"/>
      <c r="FN6" s="36"/>
      <c r="FO6" s="37"/>
      <c r="FP6" s="36"/>
      <c r="FQ6" s="37"/>
      <c r="FR6" s="36"/>
      <c r="FS6" s="38"/>
      <c r="FT6" s="38"/>
      <c r="FU6" s="36"/>
      <c r="FV6" s="37"/>
      <c r="FW6" s="36"/>
      <c r="FX6" s="37"/>
      <c r="FY6" s="36"/>
      <c r="FZ6" s="38"/>
      <c r="GA6" s="38"/>
      <c r="GB6" s="36"/>
      <c r="GC6" s="37"/>
      <c r="GD6" s="36"/>
      <c r="GE6" s="37"/>
      <c r="GF6" s="36"/>
      <c r="GG6" s="38"/>
      <c r="GH6" s="38"/>
      <c r="GI6" s="36"/>
      <c r="GJ6" s="37"/>
      <c r="GK6" s="39"/>
      <c r="GL6" s="39"/>
      <c r="GM6" s="36"/>
      <c r="GN6" s="38"/>
      <c r="GO6" s="38"/>
      <c r="GP6" s="36"/>
      <c r="GQ6" s="37"/>
      <c r="GR6" s="36"/>
      <c r="GS6" s="36"/>
      <c r="GT6" s="37"/>
      <c r="GU6" s="38"/>
      <c r="GV6" s="38"/>
      <c r="GW6" s="36"/>
      <c r="GX6" s="37"/>
      <c r="GY6" s="36"/>
      <c r="GZ6" s="36"/>
      <c r="HA6" s="37"/>
      <c r="HB6" s="38"/>
      <c r="HC6" s="38"/>
      <c r="HD6" s="36"/>
      <c r="HE6" s="37"/>
      <c r="HF6" s="36"/>
      <c r="HG6" s="36"/>
      <c r="HH6" s="37"/>
      <c r="HI6" s="38"/>
      <c r="HJ6" s="38"/>
      <c r="HK6" s="36"/>
      <c r="HL6" s="37"/>
      <c r="HM6" s="36"/>
      <c r="HN6" s="36"/>
      <c r="HO6" s="37"/>
      <c r="HP6" s="38"/>
      <c r="HQ6" s="38"/>
      <c r="HR6" s="36"/>
      <c r="HS6" s="37"/>
      <c r="HT6" s="36"/>
      <c r="HU6" s="36"/>
      <c r="HV6" s="37"/>
      <c r="HW6" s="38"/>
      <c r="HX6" s="38"/>
      <c r="HY6" s="36"/>
      <c r="HZ6" s="37"/>
      <c r="IA6" s="36"/>
      <c r="IB6" s="36"/>
      <c r="IC6" s="37"/>
      <c r="ID6" s="38"/>
      <c r="IE6" s="38"/>
      <c r="IF6" s="36"/>
      <c r="IG6" s="37"/>
      <c r="IH6" s="36"/>
      <c r="II6" s="36"/>
      <c r="IJ6" s="37"/>
      <c r="IK6" s="38"/>
      <c r="IL6" s="38"/>
      <c r="IM6" s="36"/>
      <c r="IN6" s="37"/>
      <c r="IO6" s="36"/>
      <c r="IP6" s="39"/>
      <c r="IQ6" s="37"/>
      <c r="IR6" s="38"/>
      <c r="IS6" s="38"/>
      <c r="IT6" s="36"/>
      <c r="IU6" s="37"/>
      <c r="IV6" s="36"/>
      <c r="IW6" s="36"/>
      <c r="IX6" s="37"/>
      <c r="IY6" s="38"/>
      <c r="IZ6" s="38"/>
      <c r="JA6" s="36"/>
      <c r="JB6" s="37"/>
      <c r="JC6" s="36"/>
      <c r="JD6" s="36"/>
      <c r="JE6" s="37"/>
      <c r="JF6" s="38"/>
      <c r="JG6" s="38"/>
      <c r="JH6" s="36"/>
      <c r="JI6" s="37"/>
      <c r="JJ6" s="36"/>
      <c r="JK6" s="36"/>
      <c r="JL6" s="37"/>
      <c r="JM6" s="38"/>
      <c r="JN6" s="38"/>
      <c r="JO6" s="36"/>
      <c r="JP6" s="37"/>
      <c r="JQ6" s="36"/>
      <c r="JR6" s="36"/>
      <c r="JS6" s="37"/>
      <c r="JT6" s="38"/>
      <c r="JU6" s="38"/>
      <c r="JV6" s="36"/>
      <c r="JW6" s="37"/>
      <c r="JX6" s="36"/>
      <c r="JY6" s="36"/>
      <c r="JZ6" s="37"/>
      <c r="KA6" s="38"/>
      <c r="KB6" s="38"/>
      <c r="KC6" s="36"/>
      <c r="KD6" s="37"/>
      <c r="KE6" s="36"/>
      <c r="KF6" s="36"/>
      <c r="KG6" s="37"/>
      <c r="KH6" s="38"/>
      <c r="KI6" s="38"/>
      <c r="KJ6" s="41">
        <f>COUNTIF($B6:$KD6,KJ$4)+COUNTIF($B7:$KD7,KJ$4)</f>
        <v>27</v>
      </c>
      <c r="KK6" s="41">
        <f>COUNTIF($B6:$KD6,KK$4)+COUNTIF($B7:$KD7,KK$4)</f>
        <v>40</v>
      </c>
      <c r="KL6" s="41">
        <f>COUNTIF($B6:$KD6,KL$4)+COUNTIF($B7:$KD7,KL$4)</f>
        <v>34</v>
      </c>
      <c r="KM6" s="41"/>
      <c r="KN6" s="41"/>
      <c r="KO6" s="41"/>
      <c r="KP6" s="41"/>
      <c r="KQ6" s="41"/>
      <c r="KR6" s="41"/>
      <c r="KS6" s="41"/>
      <c r="KT6" s="41"/>
      <c r="KU6" s="41"/>
      <c r="KV6" s="41"/>
      <c r="KW6" s="41"/>
      <c r="KX6" s="41"/>
      <c r="KY6" s="42"/>
    </row>
    <row r="7" spans="1:312" ht="15.75" thickBot="1" x14ac:dyDescent="0.3">
      <c r="A7" s="121" t="s">
        <v>305</v>
      </c>
      <c r="B7" s="122"/>
      <c r="C7" s="123"/>
      <c r="D7" s="122" t="s">
        <v>32</v>
      </c>
      <c r="E7" s="123"/>
      <c r="F7" s="122" t="s">
        <v>33</v>
      </c>
      <c r="G7" s="124"/>
      <c r="H7" s="124"/>
      <c r="I7" s="122"/>
      <c r="J7" s="123"/>
      <c r="K7" s="122" t="s">
        <v>3</v>
      </c>
      <c r="L7" s="123"/>
      <c r="M7" s="122"/>
      <c r="N7" s="124"/>
      <c r="O7" s="124"/>
      <c r="P7" s="122" t="s">
        <v>32</v>
      </c>
      <c r="Q7" s="123"/>
      <c r="R7" s="122" t="s">
        <v>33</v>
      </c>
      <c r="S7" s="123"/>
      <c r="T7" s="122" t="s">
        <v>3</v>
      </c>
      <c r="U7" s="124"/>
      <c r="V7" s="124"/>
      <c r="W7" s="125"/>
      <c r="X7" s="125"/>
      <c r="Y7" s="125"/>
      <c r="Z7" s="125"/>
      <c r="AA7" s="125"/>
      <c r="AB7" s="124"/>
      <c r="AC7" s="124"/>
      <c r="AD7" s="125"/>
      <c r="AE7" s="125"/>
      <c r="AF7" s="125"/>
      <c r="AG7" s="125"/>
      <c r="AH7" s="125"/>
      <c r="AI7" s="124"/>
      <c r="AJ7" s="124"/>
      <c r="AK7" s="122" t="s">
        <v>3</v>
      </c>
      <c r="AL7" s="123" t="str">
        <f>AL6</f>
        <v>PDJJ</v>
      </c>
      <c r="AM7" s="122" t="s">
        <v>32</v>
      </c>
      <c r="AN7" s="123" t="str">
        <f>AN6</f>
        <v>PDJJ</v>
      </c>
      <c r="AO7" s="122" t="s">
        <v>33</v>
      </c>
      <c r="AP7" s="124"/>
      <c r="AQ7" s="124"/>
      <c r="AR7" s="122" t="s">
        <v>33</v>
      </c>
      <c r="AS7" s="123" t="str">
        <f>AS6</f>
        <v>PDJJ</v>
      </c>
      <c r="AT7" s="122" t="s">
        <v>3</v>
      </c>
      <c r="AU7" s="123"/>
      <c r="AV7" s="122" t="s">
        <v>32</v>
      </c>
      <c r="AW7" s="124"/>
      <c r="AX7" s="124"/>
      <c r="AY7" s="122" t="s">
        <v>32</v>
      </c>
      <c r="AZ7" s="123">
        <f>AZ6</f>
        <v>0</v>
      </c>
      <c r="BA7" s="122" t="s">
        <v>33</v>
      </c>
      <c r="BB7" s="123"/>
      <c r="BC7" s="122" t="s">
        <v>3</v>
      </c>
      <c r="BD7" s="124"/>
      <c r="BE7" s="124"/>
      <c r="BF7" s="122" t="s">
        <v>33</v>
      </c>
      <c r="BG7" s="123"/>
      <c r="BH7" s="122" t="s">
        <v>32</v>
      </c>
      <c r="BI7" s="123" t="str">
        <f>BI6</f>
        <v>ADT</v>
      </c>
      <c r="BJ7" s="126" t="s">
        <v>32</v>
      </c>
      <c r="BK7" s="124"/>
      <c r="BL7" s="124"/>
      <c r="BM7" s="122" t="s">
        <v>3</v>
      </c>
      <c r="BN7" s="123" t="str">
        <f>BN6</f>
        <v>ADT</v>
      </c>
      <c r="BO7" s="122" t="s">
        <v>33</v>
      </c>
      <c r="BP7" s="123" t="str">
        <f>BP6</f>
        <v>VD</v>
      </c>
      <c r="BQ7" s="122" t="s">
        <v>32</v>
      </c>
      <c r="BR7" s="124"/>
      <c r="BS7" s="124"/>
      <c r="BT7" s="122"/>
      <c r="BU7" s="123" t="str">
        <f>BU6</f>
        <v>VD</v>
      </c>
      <c r="BV7" s="122" t="s">
        <v>3</v>
      </c>
      <c r="BW7" s="123">
        <f>BW6</f>
        <v>0</v>
      </c>
      <c r="BX7" s="122" t="s">
        <v>33</v>
      </c>
      <c r="BY7" s="124"/>
      <c r="BZ7" s="124"/>
      <c r="CA7" s="122" t="s">
        <v>33</v>
      </c>
      <c r="CB7" s="123" t="str">
        <f>CB6</f>
        <v>DH</v>
      </c>
      <c r="CC7" s="122" t="s">
        <v>32</v>
      </c>
      <c r="CD7" s="123" t="str">
        <f>CD6</f>
        <v>DH</v>
      </c>
      <c r="CE7" s="122" t="s">
        <v>3</v>
      </c>
      <c r="CF7" s="124"/>
      <c r="CG7" s="124"/>
      <c r="CH7" s="125"/>
      <c r="CI7" s="125"/>
      <c r="CJ7" s="122" t="s">
        <v>32</v>
      </c>
      <c r="CK7" s="123" t="s">
        <v>32</v>
      </c>
      <c r="CL7" s="122" t="s">
        <v>33</v>
      </c>
      <c r="CM7" s="124"/>
      <c r="CN7" s="124"/>
      <c r="CO7" s="122" t="s">
        <v>3</v>
      </c>
      <c r="CP7" s="123" t="str">
        <f>CP6</f>
        <v>PPA</v>
      </c>
      <c r="CQ7" s="122" t="s">
        <v>33</v>
      </c>
      <c r="CR7" s="123" t="str">
        <f>CR6</f>
        <v>PPA</v>
      </c>
      <c r="CS7" s="122" t="s">
        <v>32</v>
      </c>
      <c r="CT7" s="124"/>
      <c r="CU7" s="124"/>
      <c r="CV7" s="122" t="s">
        <v>32</v>
      </c>
      <c r="CW7" s="123">
        <f>CW6</f>
        <v>0</v>
      </c>
      <c r="CX7" s="113"/>
      <c r="CY7" s="123">
        <f>CY6</f>
        <v>0</v>
      </c>
      <c r="CZ7" s="113"/>
      <c r="DA7" s="124"/>
      <c r="DB7" s="124"/>
      <c r="DC7" s="113"/>
      <c r="DD7" s="123">
        <f>DD6</f>
        <v>0</v>
      </c>
      <c r="DE7" s="113"/>
      <c r="DF7" s="123">
        <f>DF6</f>
        <v>0</v>
      </c>
      <c r="DG7" s="113"/>
      <c r="DH7" s="124"/>
      <c r="DI7" s="124"/>
      <c r="DJ7" s="122" t="s">
        <v>3</v>
      </c>
      <c r="DK7" s="123">
        <f>DK6</f>
        <v>0</v>
      </c>
      <c r="DL7" s="122" t="s">
        <v>32</v>
      </c>
      <c r="DM7" s="123">
        <f>DM6</f>
        <v>0</v>
      </c>
      <c r="DN7" s="122" t="s">
        <v>33</v>
      </c>
      <c r="DO7" s="124"/>
      <c r="DP7" s="124"/>
      <c r="DQ7" s="122" t="s">
        <v>33</v>
      </c>
      <c r="DR7" s="123">
        <f>DR6</f>
        <v>0</v>
      </c>
      <c r="DS7" s="122" t="s">
        <v>3</v>
      </c>
      <c r="DT7" s="123">
        <f>DT6</f>
        <v>0</v>
      </c>
      <c r="DU7" s="122"/>
      <c r="DV7" s="124"/>
      <c r="DW7" s="124"/>
      <c r="DX7" s="122" t="s">
        <v>32</v>
      </c>
      <c r="DY7" s="123" t="str">
        <f>DY6</f>
        <v>PPL</v>
      </c>
      <c r="DZ7" s="122" t="s">
        <v>33</v>
      </c>
      <c r="EA7" s="125"/>
      <c r="EB7" s="125"/>
      <c r="EC7" s="124"/>
      <c r="ED7" s="127"/>
      <c r="EE7" s="122" t="s">
        <v>32</v>
      </c>
      <c r="EF7" s="123" t="str">
        <f>EF6</f>
        <v>DCJ</v>
      </c>
      <c r="EG7" s="122"/>
      <c r="EH7" s="123" t="str">
        <f>EH6</f>
        <v>DCJ</v>
      </c>
      <c r="EI7" s="122" t="s">
        <v>3</v>
      </c>
      <c r="EJ7" s="124"/>
      <c r="EK7" s="124"/>
      <c r="EL7" s="122" t="s">
        <v>33</v>
      </c>
      <c r="EM7" s="123" t="str">
        <f>EM6</f>
        <v>DCJ</v>
      </c>
      <c r="EN7" s="122"/>
      <c r="EO7" s="123" t="str">
        <f>EO6</f>
        <v>DCJ</v>
      </c>
      <c r="EP7" s="122" t="s">
        <v>32</v>
      </c>
      <c r="EQ7" s="127"/>
      <c r="ER7" s="124"/>
      <c r="ES7" s="122" t="s">
        <v>32</v>
      </c>
      <c r="ET7" s="123"/>
      <c r="EU7" s="122" t="s">
        <v>33</v>
      </c>
      <c r="EV7" s="123"/>
      <c r="EW7" s="47"/>
      <c r="EX7" s="124"/>
      <c r="EY7" s="124"/>
      <c r="EZ7" s="122" t="s">
        <v>3</v>
      </c>
      <c r="FA7" s="123"/>
      <c r="FB7" s="122" t="s">
        <v>33</v>
      </c>
      <c r="FC7" s="123"/>
      <c r="FD7" s="122" t="s">
        <v>32</v>
      </c>
      <c r="FE7" s="124"/>
      <c r="FF7" s="124"/>
      <c r="FG7" s="126" t="s">
        <v>32</v>
      </c>
      <c r="FH7" s="44"/>
      <c r="FI7" s="43"/>
      <c r="FJ7" s="44"/>
      <c r="FK7" s="43"/>
      <c r="FL7" s="45"/>
      <c r="FM7" s="45"/>
      <c r="FN7" s="43"/>
      <c r="FO7" s="44"/>
      <c r="FP7" s="43"/>
      <c r="FQ7" s="44"/>
      <c r="FR7" s="43"/>
      <c r="FS7" s="45"/>
      <c r="FT7" s="45"/>
      <c r="FU7" s="43"/>
      <c r="FV7" s="44"/>
      <c r="FW7" s="43"/>
      <c r="FX7" s="44"/>
      <c r="FY7" s="43"/>
      <c r="FZ7" s="45"/>
      <c r="GA7" s="45"/>
      <c r="GB7" s="43"/>
      <c r="GC7" s="44"/>
      <c r="GD7" s="43"/>
      <c r="GE7" s="44"/>
      <c r="GF7" s="43"/>
      <c r="GG7" s="45"/>
      <c r="GH7" s="45"/>
      <c r="GI7" s="43"/>
      <c r="GJ7" s="44"/>
      <c r="GK7" s="46"/>
      <c r="GL7" s="46"/>
      <c r="GM7" s="43"/>
      <c r="GN7" s="45"/>
      <c r="GO7" s="45"/>
      <c r="GP7" s="43"/>
      <c r="GQ7" s="44"/>
      <c r="GR7" s="43"/>
      <c r="GS7" s="43"/>
      <c r="GT7" s="44"/>
      <c r="GU7" s="45"/>
      <c r="GV7" s="45"/>
      <c r="GW7" s="43"/>
      <c r="GX7" s="44"/>
      <c r="GY7" s="43"/>
      <c r="GZ7" s="43"/>
      <c r="HA7" s="44"/>
      <c r="HB7" s="45"/>
      <c r="HC7" s="45"/>
      <c r="HD7" s="43"/>
      <c r="HE7" s="44"/>
      <c r="HF7" s="43"/>
      <c r="HG7" s="43"/>
      <c r="HH7" s="44"/>
      <c r="HI7" s="45"/>
      <c r="HJ7" s="45"/>
      <c r="HK7" s="43"/>
      <c r="HL7" s="44"/>
      <c r="HM7" s="43"/>
      <c r="HN7" s="43"/>
      <c r="HO7" s="44"/>
      <c r="HP7" s="45"/>
      <c r="HQ7" s="45"/>
      <c r="HR7" s="43"/>
      <c r="HS7" s="44"/>
      <c r="HT7" s="43"/>
      <c r="HU7" s="43"/>
      <c r="HV7" s="44"/>
      <c r="HW7" s="45"/>
      <c r="HX7" s="45"/>
      <c r="HY7" s="43"/>
      <c r="HZ7" s="44"/>
      <c r="IA7" s="43"/>
      <c r="IB7" s="43"/>
      <c r="IC7" s="44"/>
      <c r="ID7" s="45"/>
      <c r="IE7" s="45"/>
      <c r="IF7" s="43"/>
      <c r="IG7" s="44"/>
      <c r="IH7" s="43"/>
      <c r="II7" s="43"/>
      <c r="IJ7" s="44"/>
      <c r="IK7" s="45"/>
      <c r="IL7" s="45"/>
      <c r="IM7" s="43"/>
      <c r="IN7" s="44"/>
      <c r="IO7" s="43"/>
      <c r="IP7" s="46"/>
      <c r="IQ7" s="44"/>
      <c r="IR7" s="45"/>
      <c r="IS7" s="45"/>
      <c r="IT7" s="43"/>
      <c r="IU7" s="44"/>
      <c r="IV7" s="43"/>
      <c r="IW7" s="43"/>
      <c r="IX7" s="44"/>
      <c r="IY7" s="45"/>
      <c r="IZ7" s="45"/>
      <c r="JA7" s="43"/>
      <c r="JB7" s="44"/>
      <c r="JC7" s="43"/>
      <c r="JD7" s="43"/>
      <c r="JE7" s="44"/>
      <c r="JF7" s="45"/>
      <c r="JG7" s="45"/>
      <c r="JH7" s="43"/>
      <c r="JI7" s="44"/>
      <c r="JJ7" s="43"/>
      <c r="JK7" s="43"/>
      <c r="JL7" s="44"/>
      <c r="JM7" s="45"/>
      <c r="JN7" s="45"/>
      <c r="JO7" s="43"/>
      <c r="JP7" s="44"/>
      <c r="JQ7" s="43"/>
      <c r="JR7" s="43"/>
      <c r="JS7" s="44"/>
      <c r="JT7" s="45"/>
      <c r="JU7" s="45"/>
      <c r="JV7" s="43"/>
      <c r="JW7" s="44"/>
      <c r="JX7" s="43"/>
      <c r="JY7" s="43"/>
      <c r="JZ7" s="44"/>
      <c r="KA7" s="45"/>
      <c r="KB7" s="45"/>
      <c r="KC7" s="43"/>
      <c r="KD7" s="44"/>
      <c r="KE7" s="43"/>
      <c r="KF7" s="43"/>
      <c r="KG7" s="44"/>
      <c r="KH7" s="45"/>
      <c r="KI7" s="45"/>
      <c r="KJ7" s="48">
        <f>KJ6-KJ$5</f>
        <v>0</v>
      </c>
      <c r="KK7" s="48">
        <f>KK6-KK$5</f>
        <v>0</v>
      </c>
      <c r="KL7" s="48">
        <f>KL6-KL$5</f>
        <v>0</v>
      </c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</row>
    <row r="8" spans="1:312" x14ac:dyDescent="0.25">
      <c r="A8" s="50" t="s">
        <v>164</v>
      </c>
      <c r="B8" s="50" t="s">
        <v>165</v>
      </c>
      <c r="C8" s="50" t="s">
        <v>166</v>
      </c>
      <c r="D8" s="50" t="s">
        <v>167</v>
      </c>
      <c r="F8" s="85"/>
      <c r="G8" s="86"/>
      <c r="H8" s="86"/>
      <c r="I8" s="85"/>
    </row>
    <row r="9" spans="1:312" ht="15.75" thickBot="1" x14ac:dyDescent="0.3">
      <c r="A9" s="50" t="s">
        <v>3</v>
      </c>
      <c r="B9" s="50" t="str">
        <f>VLOOKUP(B14,Tabela3[[#All],[Coluna2]:[tlm]],3,FALSE)</f>
        <v>Dr.ª Ilime Portela</v>
      </c>
      <c r="C9" s="51">
        <f>VLOOKUP(B14,Tabela3[[#All],[Coluna2]:[tlm]],5,FALSE)</f>
        <v>96508347</v>
      </c>
      <c r="D9" s="52" t="str">
        <f>VLOOKUP(B14,Tabela3[[#All],[Coluna2]:[tlm]],4,FALSE)</f>
        <v>geral@ipassociados.pt</v>
      </c>
      <c r="F9" s="85" t="s">
        <v>307</v>
      </c>
      <c r="G9" t="s">
        <v>171</v>
      </c>
      <c r="H9" t="s">
        <v>310</v>
      </c>
      <c r="I9" s="86" t="s">
        <v>308</v>
      </c>
      <c r="J9" s="86" t="s">
        <v>167</v>
      </c>
      <c r="K9" s="85" t="s">
        <v>309</v>
      </c>
      <c r="L9" t="s">
        <v>172</v>
      </c>
    </row>
    <row r="10" spans="1:312" x14ac:dyDescent="0.25">
      <c r="A10" s="50" t="s">
        <v>32</v>
      </c>
      <c r="B10" s="50" t="str">
        <f>VLOOKUP(B15,Tabela3[[#All],[Coluna2]:[tlm]],3,FALSE)</f>
        <v>Dr.ª Helena Ferreira</v>
      </c>
      <c r="C10" s="53">
        <f>VLOOKUP(B15,Tabela3[[#All],[Coluna2]:[tlm]],5,FALSE)</f>
        <v>917278067</v>
      </c>
      <c r="D10" s="50" t="str">
        <f>VLOOKUP(B15,Tabela3[[#All],[Coluna2]:[tlm]],4,FALSE)</f>
        <v>helenaferreira@hf-advogada.net</v>
      </c>
      <c r="F10" s="93" t="s">
        <v>303</v>
      </c>
      <c r="G10" s="91" t="s">
        <v>431</v>
      </c>
      <c r="H10" s="88"/>
      <c r="I10" s="88" t="s">
        <v>268</v>
      </c>
      <c r="J10" s="89" t="s">
        <v>269</v>
      </c>
      <c r="K10" s="82">
        <v>962902273</v>
      </c>
      <c r="L10" t="s">
        <v>3</v>
      </c>
    </row>
    <row r="11" spans="1:312" x14ac:dyDescent="0.25">
      <c r="A11" s="50" t="s">
        <v>33</v>
      </c>
      <c r="B11" s="50" t="str">
        <f>VLOOKUP(B16,Tabela3[[#All],[Coluna2]:[tlm]],3,FALSE)</f>
        <v>Dr.ª Dina Gil</v>
      </c>
      <c r="C11" s="51">
        <f>VLOOKUP(B16,Tabela3[[#All],[Coluna2]:[tlm]],5,FALSE)</f>
        <v>962338257</v>
      </c>
      <c r="D11" s="50" t="str">
        <f>VLOOKUP(B16,Tabela3[[#All],[Coluna2]:[tlm]],4,FALSE)</f>
        <v>dinagil-10222l@adv.oa.pt</v>
      </c>
      <c r="F11" s="94" t="s">
        <v>303</v>
      </c>
      <c r="G11" s="90" t="s">
        <v>432</v>
      </c>
      <c r="H11" s="80"/>
      <c r="I11" s="80" t="s">
        <v>265</v>
      </c>
      <c r="J11" s="81" t="s">
        <v>433</v>
      </c>
      <c r="K11" s="82">
        <v>917677227</v>
      </c>
      <c r="L11" t="s">
        <v>32</v>
      </c>
    </row>
    <row r="12" spans="1:312" ht="15.75" thickBot="1" x14ac:dyDescent="0.3">
      <c r="F12" s="95" t="s">
        <v>303</v>
      </c>
      <c r="G12" s="90" t="s">
        <v>434</v>
      </c>
      <c r="H12" s="80"/>
      <c r="I12" s="80" t="s">
        <v>247</v>
      </c>
      <c r="J12" s="81" t="s">
        <v>248</v>
      </c>
      <c r="K12" s="82">
        <v>935792026</v>
      </c>
      <c r="L12" t="s">
        <v>33</v>
      </c>
    </row>
    <row r="13" spans="1:312" x14ac:dyDescent="0.25">
      <c r="A13">
        <f ca="1">HLOOKUP(A2,Q5:KY7,2,FALSE)</f>
        <v>0</v>
      </c>
      <c r="F13" s="93" t="s">
        <v>159</v>
      </c>
      <c r="G13" s="90" t="s">
        <v>435</v>
      </c>
      <c r="H13" s="80"/>
      <c r="I13" s="80" t="s">
        <v>238</v>
      </c>
      <c r="J13" s="87" t="s">
        <v>163</v>
      </c>
      <c r="K13" s="81">
        <v>917254647</v>
      </c>
      <c r="L13" t="s">
        <v>3</v>
      </c>
    </row>
    <row r="14" spans="1:312" x14ac:dyDescent="0.25">
      <c r="A14" t="e">
        <f ca="1">VLOOKUP(A13,Tabela2[#All],2,FALSE)</f>
        <v>#N/A</v>
      </c>
      <c r="B14" t="str">
        <f>CONCATENATE(A$6,L10)</f>
        <v>Grupo 15DP</v>
      </c>
      <c r="F14" s="94" t="s">
        <v>159</v>
      </c>
      <c r="G14" s="90" t="s">
        <v>436</v>
      </c>
      <c r="H14" s="80"/>
      <c r="I14" s="80" t="s">
        <v>285</v>
      </c>
      <c r="J14" s="96" t="s">
        <v>161</v>
      </c>
      <c r="K14" s="82">
        <v>918500627</v>
      </c>
      <c r="L14" t="s">
        <v>32</v>
      </c>
    </row>
    <row r="15" spans="1:312" ht="15.75" thickBot="1" x14ac:dyDescent="0.3">
      <c r="A15" t="e">
        <f ca="1">VLOOKUP(A13,Tabela2[#All],3,FALSE)</f>
        <v>#N/A</v>
      </c>
      <c r="B15" t="str">
        <f t="shared" ref="B15:B16" si="0">CONCATENATE(A$6,L11)</f>
        <v>Grupo 15PPC</v>
      </c>
      <c r="F15" s="95" t="s">
        <v>159</v>
      </c>
      <c r="G15" s="90" t="s">
        <v>437</v>
      </c>
      <c r="H15" s="80"/>
      <c r="I15" s="80" t="s">
        <v>251</v>
      </c>
      <c r="J15" s="81" t="s">
        <v>162</v>
      </c>
      <c r="K15" s="82">
        <v>965725226</v>
      </c>
      <c r="L15" t="s">
        <v>33</v>
      </c>
    </row>
    <row r="16" spans="1:312" ht="15.75" thickBot="1" x14ac:dyDescent="0.3">
      <c r="A16" t="e">
        <f ca="1">VLOOKUP(A13,Tabela2[#All],4,FALSE)</f>
        <v>#N/A</v>
      </c>
      <c r="B16" t="str">
        <f t="shared" si="0"/>
        <v>Grupo 15PPP</v>
      </c>
      <c r="F16" s="93" t="s">
        <v>302</v>
      </c>
      <c r="G16" s="90" t="s">
        <v>438</v>
      </c>
      <c r="H16" s="80"/>
      <c r="I16" s="80" t="s">
        <v>280</v>
      </c>
      <c r="J16" s="81" t="s">
        <v>439</v>
      </c>
      <c r="K16" s="81">
        <v>912072211</v>
      </c>
      <c r="L16" t="s">
        <v>3</v>
      </c>
    </row>
    <row r="17" spans="6:12" ht="15.75" thickBot="1" x14ac:dyDescent="0.3">
      <c r="F17" s="94" t="s">
        <v>302</v>
      </c>
      <c r="G17" s="90" t="s">
        <v>440</v>
      </c>
      <c r="H17" s="80"/>
      <c r="I17" s="80" t="s">
        <v>441</v>
      </c>
      <c r="J17" s="97" t="s">
        <v>442</v>
      </c>
      <c r="K17" s="82">
        <v>965024698</v>
      </c>
      <c r="L17" t="s">
        <v>32</v>
      </c>
    </row>
    <row r="18" spans="6:12" ht="16.5" thickTop="1" thickBot="1" x14ac:dyDescent="0.3">
      <c r="F18" s="95" t="s">
        <v>302</v>
      </c>
      <c r="G18" s="90" t="s">
        <v>443</v>
      </c>
      <c r="H18" s="80"/>
      <c r="I18" s="80" t="s">
        <v>239</v>
      </c>
      <c r="J18" s="81" t="s">
        <v>240</v>
      </c>
      <c r="K18" s="82">
        <v>936404640</v>
      </c>
      <c r="L18" t="s">
        <v>33</v>
      </c>
    </row>
    <row r="19" spans="6:12" x14ac:dyDescent="0.25">
      <c r="F19" s="93" t="s">
        <v>292</v>
      </c>
      <c r="G19" s="90" t="s">
        <v>444</v>
      </c>
      <c r="H19" s="80"/>
      <c r="I19" s="80" t="s">
        <v>215</v>
      </c>
      <c r="J19" s="81" t="s">
        <v>216</v>
      </c>
      <c r="K19" s="81">
        <v>967140940</v>
      </c>
      <c r="L19" t="s">
        <v>3</v>
      </c>
    </row>
    <row r="20" spans="6:12" x14ac:dyDescent="0.25">
      <c r="F20" s="94" t="s">
        <v>292</v>
      </c>
      <c r="G20" s="90" t="s">
        <v>445</v>
      </c>
      <c r="H20" s="80"/>
      <c r="I20" s="80" t="s">
        <v>446</v>
      </c>
      <c r="J20" s="81" t="s">
        <v>447</v>
      </c>
      <c r="K20" s="81">
        <v>935310771</v>
      </c>
      <c r="L20" t="s">
        <v>32</v>
      </c>
    </row>
    <row r="21" spans="6:12" ht="15.75" thickBot="1" x14ac:dyDescent="0.3">
      <c r="F21" s="95" t="s">
        <v>292</v>
      </c>
      <c r="G21" s="90" t="s">
        <v>448</v>
      </c>
      <c r="H21" s="80"/>
      <c r="I21" s="80" t="s">
        <v>249</v>
      </c>
      <c r="J21" s="81" t="s">
        <v>250</v>
      </c>
      <c r="K21" s="82">
        <v>917239504</v>
      </c>
      <c r="L21" t="s">
        <v>33</v>
      </c>
    </row>
    <row r="22" spans="6:12" ht="15.75" thickBot="1" x14ac:dyDescent="0.3">
      <c r="F22" s="93" t="s">
        <v>301</v>
      </c>
      <c r="G22" s="90" t="s">
        <v>449</v>
      </c>
      <c r="H22" s="80"/>
      <c r="I22" s="80" t="s">
        <v>263</v>
      </c>
      <c r="J22" s="98" t="s">
        <v>264</v>
      </c>
      <c r="K22" s="81">
        <v>965528161</v>
      </c>
      <c r="L22" t="s">
        <v>3</v>
      </c>
    </row>
    <row r="23" spans="6:12" ht="15.75" thickBot="1" x14ac:dyDescent="0.3">
      <c r="F23" s="94" t="s">
        <v>301</v>
      </c>
      <c r="G23" s="90" t="s">
        <v>450</v>
      </c>
      <c r="H23" s="80"/>
      <c r="I23" s="80" t="s">
        <v>235</v>
      </c>
      <c r="J23" s="99" t="s">
        <v>451</v>
      </c>
      <c r="K23" s="82">
        <v>934193470</v>
      </c>
      <c r="L23" t="s">
        <v>32</v>
      </c>
    </row>
    <row r="24" spans="6:12" ht="16.5" thickTop="1" thickBot="1" x14ac:dyDescent="0.3">
      <c r="F24" s="95" t="s">
        <v>301</v>
      </c>
      <c r="G24" s="90" t="s">
        <v>452</v>
      </c>
      <c r="H24" s="80"/>
      <c r="I24" s="80" t="s">
        <v>290</v>
      </c>
      <c r="J24" s="81" t="s">
        <v>453</v>
      </c>
      <c r="K24" s="81">
        <v>969803692</v>
      </c>
      <c r="L24" t="s">
        <v>33</v>
      </c>
    </row>
    <row r="25" spans="6:12" x14ac:dyDescent="0.25">
      <c r="F25" s="93" t="s">
        <v>295</v>
      </c>
      <c r="G25" s="90" t="s">
        <v>454</v>
      </c>
      <c r="H25" s="80"/>
      <c r="I25" s="80" t="s">
        <v>221</v>
      </c>
      <c r="J25" s="81" t="s">
        <v>222</v>
      </c>
      <c r="K25" s="82">
        <v>911032931</v>
      </c>
      <c r="L25" t="s">
        <v>3</v>
      </c>
    </row>
    <row r="26" spans="6:12" x14ac:dyDescent="0.25">
      <c r="F26" s="94" t="s">
        <v>295</v>
      </c>
      <c r="G26" s="90" t="s">
        <v>455</v>
      </c>
      <c r="H26" s="80"/>
      <c r="I26" s="80" t="s">
        <v>245</v>
      </c>
      <c r="J26" s="81" t="s">
        <v>246</v>
      </c>
      <c r="K26" s="81">
        <v>934142500</v>
      </c>
      <c r="L26" t="s">
        <v>32</v>
      </c>
    </row>
    <row r="27" spans="6:12" ht="15.75" thickBot="1" x14ac:dyDescent="0.3">
      <c r="F27" s="95" t="s">
        <v>295</v>
      </c>
      <c r="G27" s="90" t="s">
        <v>456</v>
      </c>
      <c r="H27" s="80"/>
      <c r="I27" s="80" t="s">
        <v>232</v>
      </c>
      <c r="J27" s="81" t="s">
        <v>233</v>
      </c>
      <c r="K27" s="82">
        <v>962641183</v>
      </c>
      <c r="L27" t="s">
        <v>33</v>
      </c>
    </row>
    <row r="28" spans="6:12" x14ac:dyDescent="0.25">
      <c r="F28" s="93" t="s">
        <v>293</v>
      </c>
      <c r="G28" s="90" t="s">
        <v>293</v>
      </c>
      <c r="H28" s="80"/>
      <c r="I28" s="80"/>
      <c r="J28" s="81"/>
      <c r="K28" s="81"/>
    </row>
    <row r="29" spans="6:12" ht="15.75" thickBot="1" x14ac:dyDescent="0.3">
      <c r="F29" s="94" t="s">
        <v>293</v>
      </c>
      <c r="G29" s="90" t="s">
        <v>457</v>
      </c>
      <c r="H29" s="80"/>
      <c r="I29" s="80" t="s">
        <v>237</v>
      </c>
      <c r="J29" s="87" t="s">
        <v>458</v>
      </c>
      <c r="K29" s="81">
        <v>911715888</v>
      </c>
      <c r="L29" t="s">
        <v>32</v>
      </c>
    </row>
    <row r="30" spans="6:12" ht="15.75" thickBot="1" x14ac:dyDescent="0.3">
      <c r="F30" s="95" t="s">
        <v>293</v>
      </c>
      <c r="G30" s="90" t="s">
        <v>459</v>
      </c>
      <c r="H30" s="80"/>
      <c r="I30" s="80" t="s">
        <v>217</v>
      </c>
      <c r="J30" s="99" t="s">
        <v>218</v>
      </c>
      <c r="K30" s="81">
        <v>914724270</v>
      </c>
      <c r="L30" t="s">
        <v>33</v>
      </c>
    </row>
    <row r="31" spans="6:12" x14ac:dyDescent="0.25">
      <c r="F31" s="93" t="s">
        <v>296</v>
      </c>
      <c r="G31" s="90" t="s">
        <v>460</v>
      </c>
      <c r="H31" s="80"/>
      <c r="I31" s="80" t="s">
        <v>252</v>
      </c>
      <c r="J31" s="81" t="s">
        <v>253</v>
      </c>
      <c r="K31" s="82">
        <v>962613425</v>
      </c>
      <c r="L31" t="s">
        <v>3</v>
      </c>
    </row>
    <row r="32" spans="6:12" x14ac:dyDescent="0.25">
      <c r="F32" s="94" t="s">
        <v>296</v>
      </c>
      <c r="G32" s="90" t="s">
        <v>461</v>
      </c>
      <c r="H32" s="80"/>
      <c r="I32" s="80" t="s">
        <v>223</v>
      </c>
      <c r="J32" s="87" t="s">
        <v>224</v>
      </c>
      <c r="K32" s="82">
        <v>968373365</v>
      </c>
      <c r="L32" t="s">
        <v>32</v>
      </c>
    </row>
    <row r="33" spans="6:12" ht="15.75" thickBot="1" x14ac:dyDescent="0.3">
      <c r="F33" s="95" t="s">
        <v>296</v>
      </c>
      <c r="G33" s="90" t="s">
        <v>462</v>
      </c>
      <c r="H33" s="80"/>
      <c r="I33" s="80" t="s">
        <v>281</v>
      </c>
      <c r="J33" s="81" t="s">
        <v>282</v>
      </c>
      <c r="K33" s="82">
        <v>912245034</v>
      </c>
      <c r="L33" t="s">
        <v>33</v>
      </c>
    </row>
    <row r="34" spans="6:12" x14ac:dyDescent="0.25">
      <c r="F34" s="100" t="s">
        <v>297</v>
      </c>
      <c r="G34" s="90" t="s">
        <v>463</v>
      </c>
      <c r="H34" s="80"/>
      <c r="I34" s="80" t="s">
        <v>225</v>
      </c>
      <c r="J34" s="87" t="s">
        <v>226</v>
      </c>
      <c r="K34" s="81">
        <v>962372689</v>
      </c>
      <c r="L34" t="s">
        <v>3</v>
      </c>
    </row>
    <row r="35" spans="6:12" x14ac:dyDescent="0.25">
      <c r="F35" s="101" t="s">
        <v>297</v>
      </c>
      <c r="G35" s="90" t="s">
        <v>464</v>
      </c>
      <c r="H35" s="80"/>
      <c r="I35" s="80" t="s">
        <v>288</v>
      </c>
      <c r="J35" s="87" t="s">
        <v>289</v>
      </c>
      <c r="K35" s="82">
        <v>914644458</v>
      </c>
      <c r="L35" t="s">
        <v>32</v>
      </c>
    </row>
    <row r="36" spans="6:12" ht="15.75" thickBot="1" x14ac:dyDescent="0.3">
      <c r="F36" s="102" t="s">
        <v>297</v>
      </c>
      <c r="G36" s="90" t="s">
        <v>465</v>
      </c>
      <c r="H36" s="80"/>
      <c r="I36" s="80" t="s">
        <v>236</v>
      </c>
      <c r="J36" s="81" t="s">
        <v>466</v>
      </c>
      <c r="K36" s="82">
        <v>917383869</v>
      </c>
      <c r="L36" t="s">
        <v>33</v>
      </c>
    </row>
    <row r="37" spans="6:12" x14ac:dyDescent="0.25">
      <c r="F37" s="100" t="s">
        <v>294</v>
      </c>
      <c r="G37" s="90" t="s">
        <v>467</v>
      </c>
      <c r="H37" s="80"/>
      <c r="I37" s="80" t="s">
        <v>271</v>
      </c>
      <c r="J37" s="81" t="s">
        <v>272</v>
      </c>
      <c r="K37" s="81">
        <v>962792329</v>
      </c>
      <c r="L37" t="s">
        <v>3</v>
      </c>
    </row>
    <row r="38" spans="6:12" x14ac:dyDescent="0.25">
      <c r="F38" s="101" t="s">
        <v>294</v>
      </c>
      <c r="G38" s="90" t="s">
        <v>468</v>
      </c>
      <c r="H38" s="80"/>
      <c r="I38" s="80" t="s">
        <v>219</v>
      </c>
      <c r="J38" s="81" t="s">
        <v>220</v>
      </c>
      <c r="K38" s="81">
        <v>917619427</v>
      </c>
      <c r="L38" t="s">
        <v>32</v>
      </c>
    </row>
    <row r="39" spans="6:12" ht="15.75" thickBot="1" x14ac:dyDescent="0.3">
      <c r="F39" s="102" t="s">
        <v>294</v>
      </c>
      <c r="G39" s="90" t="s">
        <v>469</v>
      </c>
      <c r="H39" s="80"/>
      <c r="I39" s="80" t="s">
        <v>255</v>
      </c>
      <c r="J39" s="81" t="s">
        <v>256</v>
      </c>
      <c r="K39" s="81">
        <v>966109153</v>
      </c>
      <c r="L39" t="s">
        <v>33</v>
      </c>
    </row>
    <row r="40" spans="6:12" x14ac:dyDescent="0.25">
      <c r="F40" s="100" t="s">
        <v>300</v>
      </c>
      <c r="G40" s="90" t="s">
        <v>470</v>
      </c>
      <c r="H40" s="80"/>
      <c r="I40" s="80" t="s">
        <v>234</v>
      </c>
      <c r="J40" s="81" t="s">
        <v>471</v>
      </c>
      <c r="K40" s="81">
        <v>967061745</v>
      </c>
      <c r="L40" t="s">
        <v>3</v>
      </c>
    </row>
    <row r="41" spans="6:12" x14ac:dyDescent="0.25">
      <c r="F41" s="101" t="s">
        <v>300</v>
      </c>
      <c r="G41" s="90" t="s">
        <v>472</v>
      </c>
      <c r="H41" s="80"/>
      <c r="I41" s="80" t="s">
        <v>241</v>
      </c>
      <c r="J41" s="87" t="s">
        <v>242</v>
      </c>
      <c r="K41" s="82">
        <v>919989348</v>
      </c>
      <c r="L41" t="s">
        <v>32</v>
      </c>
    </row>
    <row r="42" spans="6:12" ht="15.75" thickBot="1" x14ac:dyDescent="0.3">
      <c r="F42" s="102" t="s">
        <v>300</v>
      </c>
      <c r="G42" s="90" t="s">
        <v>473</v>
      </c>
      <c r="H42" s="80"/>
      <c r="I42" s="80" t="s">
        <v>283</v>
      </c>
      <c r="J42" s="81" t="s">
        <v>284</v>
      </c>
      <c r="K42" s="82">
        <v>969176436</v>
      </c>
      <c r="L42" t="s">
        <v>33</v>
      </c>
    </row>
    <row r="43" spans="6:12" x14ac:dyDescent="0.25">
      <c r="F43" s="100" t="s">
        <v>304</v>
      </c>
      <c r="G43" s="90" t="s">
        <v>474</v>
      </c>
      <c r="H43" s="80"/>
      <c r="I43" s="80" t="s">
        <v>275</v>
      </c>
      <c r="J43" s="87" t="s">
        <v>475</v>
      </c>
      <c r="K43" s="81">
        <v>917624431</v>
      </c>
      <c r="L43" t="s">
        <v>3</v>
      </c>
    </row>
    <row r="44" spans="6:12" x14ac:dyDescent="0.25">
      <c r="F44" s="101" t="s">
        <v>304</v>
      </c>
      <c r="G44" s="90" t="s">
        <v>476</v>
      </c>
      <c r="H44" s="80"/>
      <c r="I44" s="80" t="s">
        <v>254</v>
      </c>
      <c r="J44" s="81" t="s">
        <v>477</v>
      </c>
      <c r="K44" s="82">
        <v>911728701</v>
      </c>
      <c r="L44" t="s">
        <v>32</v>
      </c>
    </row>
    <row r="45" spans="6:12" ht="15.75" thickBot="1" x14ac:dyDescent="0.3">
      <c r="F45" s="102" t="s">
        <v>304</v>
      </c>
      <c r="G45" s="90" t="s">
        <v>478</v>
      </c>
      <c r="H45" s="80"/>
      <c r="I45" s="80" t="s">
        <v>479</v>
      </c>
      <c r="J45" s="81" t="s">
        <v>480</v>
      </c>
      <c r="K45" s="82">
        <v>918639878</v>
      </c>
      <c r="L45" t="s">
        <v>33</v>
      </c>
    </row>
    <row r="46" spans="6:12" x14ac:dyDescent="0.25">
      <c r="F46" s="103" t="s">
        <v>299</v>
      </c>
      <c r="G46" s="90" t="s">
        <v>481</v>
      </c>
      <c r="H46" s="80"/>
      <c r="I46" s="80" t="s">
        <v>231</v>
      </c>
      <c r="J46" s="81" t="s">
        <v>482</v>
      </c>
      <c r="K46" s="81" t="s">
        <v>229</v>
      </c>
      <c r="L46" t="s">
        <v>3</v>
      </c>
    </row>
    <row r="47" spans="6:12" x14ac:dyDescent="0.25">
      <c r="F47" s="103" t="s">
        <v>299</v>
      </c>
      <c r="G47" s="90" t="s">
        <v>483</v>
      </c>
      <c r="H47" s="80"/>
      <c r="I47" s="80" t="s">
        <v>230</v>
      </c>
      <c r="J47" s="81" t="s">
        <v>484</v>
      </c>
      <c r="K47" s="81">
        <v>969968857</v>
      </c>
      <c r="L47" t="s">
        <v>32</v>
      </c>
    </row>
    <row r="48" spans="6:12" x14ac:dyDescent="0.25">
      <c r="F48" s="103" t="s">
        <v>299</v>
      </c>
      <c r="G48" s="90" t="s">
        <v>485</v>
      </c>
      <c r="H48" s="80"/>
      <c r="I48" s="80" t="s">
        <v>278</v>
      </c>
      <c r="J48" s="81" t="s">
        <v>279</v>
      </c>
      <c r="K48" s="81">
        <v>913192149</v>
      </c>
      <c r="L48" t="s">
        <v>33</v>
      </c>
    </row>
    <row r="49" spans="6:12" ht="15.75" thickBot="1" x14ac:dyDescent="0.3">
      <c r="F49" s="103" t="s">
        <v>298</v>
      </c>
      <c r="G49" s="90" t="s">
        <v>486</v>
      </c>
      <c r="H49" s="80"/>
      <c r="I49" s="80" t="s">
        <v>227</v>
      </c>
      <c r="J49" s="81" t="s">
        <v>228</v>
      </c>
      <c r="K49" s="82">
        <v>965044082</v>
      </c>
      <c r="L49" t="s">
        <v>3</v>
      </c>
    </row>
    <row r="50" spans="6:12" ht="15.75" thickBot="1" x14ac:dyDescent="0.3">
      <c r="F50" s="103" t="s">
        <v>298</v>
      </c>
      <c r="G50" s="90" t="s">
        <v>487</v>
      </c>
      <c r="H50" s="80"/>
      <c r="I50" s="80" t="s">
        <v>270</v>
      </c>
      <c r="J50" s="104" t="s">
        <v>488</v>
      </c>
      <c r="K50" s="81">
        <v>919202347</v>
      </c>
      <c r="L50" t="s">
        <v>32</v>
      </c>
    </row>
    <row r="51" spans="6:12" ht="15.75" thickBot="1" x14ac:dyDescent="0.3">
      <c r="F51" s="103" t="s">
        <v>298</v>
      </c>
      <c r="G51" s="90" t="s">
        <v>489</v>
      </c>
      <c r="H51" s="80"/>
      <c r="I51" s="80" t="s">
        <v>276</v>
      </c>
      <c r="J51" s="81" t="s">
        <v>277</v>
      </c>
      <c r="K51" s="82">
        <v>935288701</v>
      </c>
      <c r="L51" t="s">
        <v>33</v>
      </c>
    </row>
    <row r="52" spans="6:12" x14ac:dyDescent="0.25">
      <c r="F52" s="105" t="s">
        <v>305</v>
      </c>
      <c r="G52" s="90" t="s">
        <v>490</v>
      </c>
      <c r="H52" s="80"/>
      <c r="I52" s="80" t="s">
        <v>261</v>
      </c>
      <c r="J52" s="87" t="s">
        <v>262</v>
      </c>
      <c r="K52" s="81">
        <v>96508347</v>
      </c>
      <c r="L52" t="s">
        <v>3</v>
      </c>
    </row>
    <row r="53" spans="6:12" x14ac:dyDescent="0.25">
      <c r="F53" s="106" t="s">
        <v>305</v>
      </c>
      <c r="G53" s="90" t="s">
        <v>491</v>
      </c>
      <c r="H53" s="80"/>
      <c r="I53" s="80" t="s">
        <v>259</v>
      </c>
      <c r="J53" s="81" t="s">
        <v>260</v>
      </c>
      <c r="K53" s="82">
        <v>917278067</v>
      </c>
      <c r="L53" t="s">
        <v>32</v>
      </c>
    </row>
    <row r="54" spans="6:12" ht="15.75" thickBot="1" x14ac:dyDescent="0.3">
      <c r="F54" s="107" t="s">
        <v>305</v>
      </c>
      <c r="G54" s="90" t="s">
        <v>492</v>
      </c>
      <c r="H54" s="80"/>
      <c r="I54" s="80" t="s">
        <v>257</v>
      </c>
      <c r="J54" s="81" t="s">
        <v>258</v>
      </c>
      <c r="K54" s="81">
        <v>962338257</v>
      </c>
      <c r="L54" t="s">
        <v>33</v>
      </c>
    </row>
    <row r="55" spans="6:12" x14ac:dyDescent="0.25">
      <c r="F55" s="105" t="s">
        <v>291</v>
      </c>
      <c r="G55" s="90" t="s">
        <v>493</v>
      </c>
      <c r="H55" s="80"/>
      <c r="I55" s="80" t="s">
        <v>213</v>
      </c>
      <c r="J55" s="87" t="s">
        <v>214</v>
      </c>
      <c r="K55" s="81">
        <v>96508347</v>
      </c>
      <c r="L55" t="s">
        <v>3</v>
      </c>
    </row>
    <row r="56" spans="6:12" x14ac:dyDescent="0.25">
      <c r="F56" s="106" t="s">
        <v>291</v>
      </c>
      <c r="G56" s="90" t="s">
        <v>494</v>
      </c>
      <c r="H56" s="80"/>
      <c r="I56" s="83" t="s">
        <v>243</v>
      </c>
      <c r="J56" s="84" t="s">
        <v>244</v>
      </c>
      <c r="K56" s="84">
        <v>965874862</v>
      </c>
      <c r="L56" t="s">
        <v>32</v>
      </c>
    </row>
    <row r="57" spans="6:12" ht="15.75" thickBot="1" x14ac:dyDescent="0.3">
      <c r="F57" s="107" t="s">
        <v>291</v>
      </c>
      <c r="G57" s="92" t="s">
        <v>495</v>
      </c>
      <c r="H57" s="83"/>
      <c r="I57" s="83" t="s">
        <v>286</v>
      </c>
      <c r="J57" s="84" t="s">
        <v>287</v>
      </c>
      <c r="K57" s="84" t="s">
        <v>267</v>
      </c>
      <c r="L57" t="s">
        <v>33</v>
      </c>
    </row>
    <row r="58" spans="6:12" x14ac:dyDescent="0.25">
      <c r="F58" s="105" t="s">
        <v>306</v>
      </c>
      <c r="G58" s="90" t="s">
        <v>496</v>
      </c>
      <c r="H58" s="80"/>
      <c r="I58" s="80" t="s">
        <v>213</v>
      </c>
      <c r="J58" s="84" t="s">
        <v>214</v>
      </c>
      <c r="K58" s="84"/>
      <c r="L58" t="s">
        <v>3</v>
      </c>
    </row>
    <row r="59" spans="6:12" x14ac:dyDescent="0.25">
      <c r="F59" s="106" t="s">
        <v>306</v>
      </c>
      <c r="G59" s="90" t="s">
        <v>497</v>
      </c>
      <c r="H59" s="80"/>
      <c r="I59" s="108" t="s">
        <v>273</v>
      </c>
      <c r="J59" s="109" t="s">
        <v>274</v>
      </c>
      <c r="K59" s="109"/>
      <c r="L59" t="s">
        <v>32</v>
      </c>
    </row>
    <row r="60" spans="6:12" ht="15.75" thickBot="1" x14ac:dyDescent="0.3">
      <c r="F60" s="107" t="s">
        <v>306</v>
      </c>
      <c r="G60" s="90" t="s">
        <v>498</v>
      </c>
      <c r="H60" s="80"/>
      <c r="I60" s="108" t="s">
        <v>266</v>
      </c>
      <c r="J60" s="109" t="s">
        <v>499</v>
      </c>
      <c r="K60" s="109"/>
      <c r="L60" t="s">
        <v>33</v>
      </c>
    </row>
  </sheetData>
  <mergeCells count="1">
    <mergeCell ref="A2:A4"/>
  </mergeCells>
  <conditionalFormatting sqref="KQ4">
    <cfRule type="cellIs" dxfId="1344" priority="903" operator="equal">
      <formula>"bc"</formula>
    </cfRule>
    <cfRule type="cellIs" dxfId="1343" priority="904" operator="equal">
      <formula>"dh"</formula>
    </cfRule>
    <cfRule type="cellIs" dxfId="1342" priority="905" operator="equal">
      <formula>"vd"</formula>
    </cfRule>
    <cfRule type="cellIs" dxfId="1341" priority="906" operator="equal">
      <formula>"adt"</formula>
    </cfRule>
    <cfRule type="cellIs" dxfId="1340" priority="907" operator="equal">
      <formula>"dg"</formula>
    </cfRule>
    <cfRule type="cellIs" dxfId="1339" priority="908" operator="equal">
      <formula>"ppp"</formula>
    </cfRule>
    <cfRule type="cellIs" dxfId="1338" priority="909" operator="equal">
      <formula>"dp"</formula>
    </cfRule>
    <cfRule type="cellIs" dxfId="1337" priority="910" operator="equal">
      <formula>"ppc"</formula>
    </cfRule>
  </conditionalFormatting>
  <conditionalFormatting sqref="KR4:KS4">
    <cfRule type="cellIs" dxfId="1336" priority="893" operator="equal">
      <formula>"ij"</formula>
    </cfRule>
    <cfRule type="cellIs" dxfId="1335" priority="894" operator="equal">
      <formula>"dm"</formula>
    </cfRule>
    <cfRule type="cellIs" dxfId="1334" priority="895" operator="equal">
      <formula>"bc"</formula>
    </cfRule>
    <cfRule type="cellIs" dxfId="1333" priority="896" operator="equal">
      <formula>"dh"</formula>
    </cfRule>
    <cfRule type="cellIs" dxfId="1332" priority="897" operator="equal">
      <formula>"vd"</formula>
    </cfRule>
    <cfRule type="cellIs" dxfId="1331" priority="898" operator="equal">
      <formula>"adt"</formula>
    </cfRule>
    <cfRule type="cellIs" dxfId="1330" priority="899" operator="equal">
      <formula>"dg"</formula>
    </cfRule>
    <cfRule type="cellIs" dxfId="1329" priority="900" operator="equal">
      <formula>"ppp"</formula>
    </cfRule>
    <cfRule type="cellIs" dxfId="1328" priority="901" operator="equal">
      <formula>"dp"</formula>
    </cfRule>
    <cfRule type="cellIs" dxfId="1327" priority="902" operator="equal">
      <formula>"ppc"</formula>
    </cfRule>
  </conditionalFormatting>
  <conditionalFormatting sqref="KT4:KY4">
    <cfRule type="cellIs" dxfId="1326" priority="882" operator="equal">
      <formula>$ID$1</formula>
    </cfRule>
    <cfRule type="cellIs" dxfId="1325" priority="883" operator="equal">
      <formula>"ij"</formula>
    </cfRule>
    <cfRule type="cellIs" dxfId="1324" priority="884" operator="equal">
      <formula>"dm"</formula>
    </cfRule>
    <cfRule type="cellIs" dxfId="1323" priority="885" operator="equal">
      <formula>"bc"</formula>
    </cfRule>
    <cfRule type="cellIs" dxfId="1322" priority="886" operator="equal">
      <formula>"dh"</formula>
    </cfRule>
    <cfRule type="cellIs" dxfId="1321" priority="887" operator="equal">
      <formula>"vd"</formula>
    </cfRule>
    <cfRule type="cellIs" dxfId="1320" priority="888" operator="equal">
      <formula>"adt"</formula>
    </cfRule>
    <cfRule type="cellIs" dxfId="1319" priority="889" operator="equal">
      <formula>"dg"</formula>
    </cfRule>
    <cfRule type="cellIs" dxfId="1318" priority="890" operator="equal">
      <formula>"ppp"</formula>
    </cfRule>
    <cfRule type="cellIs" dxfId="1317" priority="891" operator="equal">
      <formula>"dp"</formula>
    </cfRule>
    <cfRule type="cellIs" dxfId="1316" priority="892" operator="equal">
      <formula>"ppc"</formula>
    </cfRule>
  </conditionalFormatting>
  <conditionalFormatting sqref="KJ4:KP4">
    <cfRule type="cellIs" dxfId="1315" priority="874" operator="equal">
      <formula>"bc"</formula>
    </cfRule>
    <cfRule type="cellIs" dxfId="1314" priority="875" operator="equal">
      <formula>"dh"</formula>
    </cfRule>
    <cfRule type="cellIs" dxfId="1313" priority="876" operator="equal">
      <formula>"vd"</formula>
    </cfRule>
    <cfRule type="cellIs" dxfId="1312" priority="877" operator="equal">
      <formula>"adt"</formula>
    </cfRule>
    <cfRule type="cellIs" dxfId="1311" priority="878" operator="equal">
      <formula>"dg"</formula>
    </cfRule>
    <cfRule type="cellIs" dxfId="1310" priority="879" operator="equal">
      <formula>"ppp"</formula>
    </cfRule>
    <cfRule type="cellIs" dxfId="1309" priority="880" operator="equal">
      <formula>"dp"</formula>
    </cfRule>
    <cfRule type="cellIs" dxfId="1308" priority="881" operator="equal">
      <formula>"ppc"</formula>
    </cfRule>
  </conditionalFormatting>
  <conditionalFormatting sqref="KJ7:KN7 KY7">
    <cfRule type="cellIs" dxfId="1307" priority="873" operator="notEqual">
      <formula>0</formula>
    </cfRule>
  </conditionalFormatting>
  <conditionalFormatting sqref="KO7:KX7">
    <cfRule type="cellIs" dxfId="1306" priority="872" operator="notEqual">
      <formula>0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I8 F9 I9:K9">
    <cfRule type="cellIs" dxfId="1305" priority="869" operator="equal">
      <formula>"PPP"</formula>
    </cfRule>
    <cfRule type="cellIs" dxfId="1304" priority="870" operator="equal">
      <formula>"PPC"</formula>
    </cfRule>
    <cfRule type="cellIs" dxfId="1303" priority="871" operator="equal">
      <formula>"DP"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H8 F9 I9:J9">
    <cfRule type="cellIs" dxfId="1302" priority="868" operator="greaterThan">
      <formula>"a"</formula>
    </cfRule>
  </conditionalFormatting>
  <conditionalFormatting sqref="GT6:GT7 HA6:HA7 HH6:HH7 HO6:HO7 HV6:HV7 IC6:IC7 IJ6:IJ7 IQ6:IQ7 IX6:IX7 JE6:JE7 JL6:JL7 JS6:JS7 JZ6:JZ7 KG6:KG7">
    <cfRule type="cellIs" dxfId="1301" priority="865" operator="equal">
      <formula>"PPP"</formula>
    </cfRule>
    <cfRule type="cellIs" dxfId="1300" priority="866" operator="equal">
      <formula>"PPC"</formula>
    </cfRule>
    <cfRule type="cellIs" dxfId="1299" priority="867" operator="equal">
      <formula>"DP"</formula>
    </cfRule>
  </conditionalFormatting>
  <conditionalFormatting sqref="GT6:GT7 HA6:HA7 HH6:HH7 HO6:HO7 HV6:HV7 IC6:IC7 IJ6:IJ7 IQ6:IQ7 IX6:IX7 JE6:JE7 JL6:JL7 JS6:JS7 JZ6:JZ7 KG6:KG7">
    <cfRule type="cellIs" dxfId="1298" priority="864" operator="greaterThan">
      <formula>"a"</formula>
    </cfRule>
  </conditionalFormatting>
  <conditionalFormatting sqref="GJ6:GJ7 GQ6:GQ7 GX6:GX7 HE6:HE7 HL6:HL7 HS6:HS7 HZ6:HZ7 IG6:IG7 IN6:IN7 IU6:IU7 JB6:JB7 JI6:JI7 JP6:JP7 JW6:JW7">
    <cfRule type="cellIs" dxfId="1297" priority="861" operator="equal">
      <formula>"PPP"</formula>
    </cfRule>
    <cfRule type="cellIs" dxfId="1296" priority="862" operator="equal">
      <formula>"PPC"</formula>
    </cfRule>
    <cfRule type="cellIs" dxfId="1295" priority="863" operator="equal">
      <formula>"DP"</formula>
    </cfRule>
  </conditionalFormatting>
  <conditionalFormatting sqref="GJ6:GJ7 GQ6:GQ7 GX6:GX7 HE6:HE7 HL6:HL7 HS6:HS7 HZ6:HZ7 IG6:IG7 IN6:IN7 IU6:IU7 JB6:JB7 JI6:JI7 JP6:JP7 JW6:JW7">
    <cfRule type="cellIs" dxfId="1294" priority="860" operator="greaterThan">
      <formula>"a"</formula>
    </cfRule>
  </conditionalFormatting>
  <conditionalFormatting sqref="FL6:FM7">
    <cfRule type="cellIs" dxfId="1289" priority="853" operator="equal">
      <formula>"PPP"</formula>
    </cfRule>
    <cfRule type="cellIs" dxfId="1288" priority="854" operator="equal">
      <formula>"PPC"</formula>
    </cfRule>
    <cfRule type="cellIs" dxfId="1287" priority="855" operator="equal">
      <formula>"DP"</formula>
    </cfRule>
  </conditionalFormatting>
  <conditionalFormatting sqref="FL6:FM7">
    <cfRule type="cellIs" dxfId="1286" priority="852" operator="greaterThan">
      <formula>"a"</formula>
    </cfRule>
  </conditionalFormatting>
  <conditionalFormatting sqref="FS6:FT7">
    <cfRule type="cellIs" dxfId="1285" priority="849" operator="equal">
      <formula>"PPP"</formula>
    </cfRule>
    <cfRule type="cellIs" dxfId="1284" priority="850" operator="equal">
      <formula>"PPC"</formula>
    </cfRule>
    <cfRule type="cellIs" dxfId="1283" priority="851" operator="equal">
      <formula>"DP"</formula>
    </cfRule>
  </conditionalFormatting>
  <conditionalFormatting sqref="FS6:FT7">
    <cfRule type="cellIs" dxfId="1282" priority="848" operator="greaterThan">
      <formula>"a"</formula>
    </cfRule>
  </conditionalFormatting>
  <conditionalFormatting sqref="FZ6:GA7">
    <cfRule type="cellIs" dxfId="1281" priority="845" operator="equal">
      <formula>"PPP"</formula>
    </cfRule>
    <cfRule type="cellIs" dxfId="1280" priority="846" operator="equal">
      <formula>"PPC"</formula>
    </cfRule>
    <cfRule type="cellIs" dxfId="1279" priority="847" operator="equal">
      <formula>"DP"</formula>
    </cfRule>
  </conditionalFormatting>
  <conditionalFormatting sqref="FZ6:GA7">
    <cfRule type="cellIs" dxfId="1278" priority="844" operator="greaterThan">
      <formula>"a"</formula>
    </cfRule>
  </conditionalFormatting>
  <conditionalFormatting sqref="GM6:GM7">
    <cfRule type="cellIs" dxfId="1277" priority="841" operator="equal">
      <formula>"PPP"</formula>
    </cfRule>
    <cfRule type="cellIs" dxfId="1276" priority="842" operator="equal">
      <formula>"PPC"</formula>
    </cfRule>
    <cfRule type="cellIs" dxfId="1275" priority="843" operator="equal">
      <formula>"DP"</formula>
    </cfRule>
  </conditionalFormatting>
  <conditionalFormatting sqref="GM6:GM7">
    <cfRule type="cellIs" dxfId="1274" priority="840" operator="greaterThan">
      <formula>"a"</formula>
    </cfRule>
  </conditionalFormatting>
  <conditionalFormatting sqref="KC6:KC7">
    <cfRule type="cellIs" dxfId="1270" priority="834" operator="equal">
      <formula>"PPP"</formula>
    </cfRule>
    <cfRule type="cellIs" dxfId="1269" priority="835" operator="equal">
      <formula>"PPC"</formula>
    </cfRule>
    <cfRule type="cellIs" dxfId="1268" priority="836" operator="equal">
      <formula>"DP"</formula>
    </cfRule>
  </conditionalFormatting>
  <conditionalFormatting sqref="KC6:KC7">
    <cfRule type="cellIs" dxfId="1267" priority="833" operator="greaterThan">
      <formula>"a"</formula>
    </cfRule>
  </conditionalFormatting>
  <conditionalFormatting sqref="KD6:KD7">
    <cfRule type="cellIs" dxfId="1266" priority="830" operator="equal">
      <formula>"PPP"</formula>
    </cfRule>
    <cfRule type="cellIs" dxfId="1265" priority="831" operator="equal">
      <formula>"PPC"</formula>
    </cfRule>
    <cfRule type="cellIs" dxfId="1264" priority="832" operator="equal">
      <formula>"DP"</formula>
    </cfRule>
  </conditionalFormatting>
  <conditionalFormatting sqref="KD6:KD7">
    <cfRule type="cellIs" dxfId="1263" priority="829" operator="greaterThan">
      <formula>"a"</formula>
    </cfRule>
  </conditionalFormatting>
  <conditionalFormatting sqref="FH6:FH7">
    <cfRule type="cellIs" dxfId="1246" priority="810" operator="equal">
      <formula>"PPP"</formula>
    </cfRule>
    <cfRule type="cellIs" dxfId="1245" priority="811" operator="equal">
      <formula>"PPC"</formula>
    </cfRule>
    <cfRule type="cellIs" dxfId="1244" priority="812" operator="equal">
      <formula>"DP"</formula>
    </cfRule>
  </conditionalFormatting>
  <conditionalFormatting sqref="FH6:FH7">
    <cfRule type="cellIs" dxfId="1243" priority="809" operator="greaterThan">
      <formula>"a"</formula>
    </cfRule>
  </conditionalFormatting>
  <conditionalFormatting sqref="FI6:FI7">
    <cfRule type="cellIs" dxfId="1242" priority="806" operator="equal">
      <formula>"PPP"</formula>
    </cfRule>
    <cfRule type="cellIs" dxfId="1241" priority="807" operator="equal">
      <formula>"PPC"</formula>
    </cfRule>
    <cfRule type="cellIs" dxfId="1240" priority="808" operator="equal">
      <formula>"DP"</formula>
    </cfRule>
  </conditionalFormatting>
  <conditionalFormatting sqref="FI6:FI7">
    <cfRule type="cellIs" dxfId="1239" priority="805" operator="greaterThan">
      <formula>"a"</formula>
    </cfRule>
  </conditionalFormatting>
  <conditionalFormatting sqref="FJ6:FJ7">
    <cfRule type="cellIs" dxfId="1238" priority="802" operator="equal">
      <formula>"PPP"</formula>
    </cfRule>
    <cfRule type="cellIs" dxfId="1237" priority="803" operator="equal">
      <formula>"PPC"</formula>
    </cfRule>
    <cfRule type="cellIs" dxfId="1236" priority="804" operator="equal">
      <formula>"DP"</formula>
    </cfRule>
  </conditionalFormatting>
  <conditionalFormatting sqref="FJ6:FJ7">
    <cfRule type="cellIs" dxfId="1235" priority="801" operator="greaterThan">
      <formula>"a"</formula>
    </cfRule>
  </conditionalFormatting>
  <conditionalFormatting sqref="FK6:FK7">
    <cfRule type="cellIs" dxfId="1234" priority="798" operator="equal">
      <formula>"PPP"</formula>
    </cfRule>
    <cfRule type="cellIs" dxfId="1233" priority="799" operator="equal">
      <formula>"PPC"</formula>
    </cfRule>
    <cfRule type="cellIs" dxfId="1232" priority="800" operator="equal">
      <formula>"DP"</formula>
    </cfRule>
  </conditionalFormatting>
  <conditionalFormatting sqref="FK6:FK7">
    <cfRule type="cellIs" dxfId="1231" priority="797" operator="greaterThan">
      <formula>"a"</formula>
    </cfRule>
  </conditionalFormatting>
  <conditionalFormatting sqref="FN6:FN7">
    <cfRule type="cellIs" dxfId="1230" priority="794" operator="equal">
      <formula>"PPP"</formula>
    </cfRule>
    <cfRule type="cellIs" dxfId="1229" priority="795" operator="equal">
      <formula>"PPC"</formula>
    </cfRule>
    <cfRule type="cellIs" dxfId="1228" priority="796" operator="equal">
      <formula>"DP"</formula>
    </cfRule>
  </conditionalFormatting>
  <conditionalFormatting sqref="FN6:FN7">
    <cfRule type="cellIs" dxfId="1227" priority="793" operator="greaterThan">
      <formula>"a"</formula>
    </cfRule>
  </conditionalFormatting>
  <conditionalFormatting sqref="FO6:FO7">
    <cfRule type="cellIs" dxfId="1226" priority="790" operator="equal">
      <formula>"PPP"</formula>
    </cfRule>
    <cfRule type="cellIs" dxfId="1225" priority="791" operator="equal">
      <formula>"PPC"</formula>
    </cfRule>
    <cfRule type="cellIs" dxfId="1224" priority="792" operator="equal">
      <formula>"DP"</formula>
    </cfRule>
  </conditionalFormatting>
  <conditionalFormatting sqref="FO6:FO7">
    <cfRule type="cellIs" dxfId="1223" priority="789" operator="greaterThan">
      <formula>"a"</formula>
    </cfRule>
  </conditionalFormatting>
  <conditionalFormatting sqref="FP6:FP7">
    <cfRule type="cellIs" dxfId="1222" priority="786" operator="equal">
      <formula>"PPP"</formula>
    </cfRule>
    <cfRule type="cellIs" dxfId="1221" priority="787" operator="equal">
      <formula>"PPC"</formula>
    </cfRule>
    <cfRule type="cellIs" dxfId="1220" priority="788" operator="equal">
      <formula>"DP"</formula>
    </cfRule>
  </conditionalFormatting>
  <conditionalFormatting sqref="FP6:FP7">
    <cfRule type="cellIs" dxfId="1219" priority="785" operator="greaterThan">
      <formula>"a"</formula>
    </cfRule>
  </conditionalFormatting>
  <conditionalFormatting sqref="FQ6:FQ7">
    <cfRule type="cellIs" dxfId="1218" priority="782" operator="equal">
      <formula>"PPP"</formula>
    </cfRule>
    <cfRule type="cellIs" dxfId="1217" priority="783" operator="equal">
      <formula>"PPC"</formula>
    </cfRule>
    <cfRule type="cellIs" dxfId="1216" priority="784" operator="equal">
      <formula>"DP"</formula>
    </cfRule>
  </conditionalFormatting>
  <conditionalFormatting sqref="FQ6:FQ7">
    <cfRule type="cellIs" dxfId="1215" priority="781" operator="greaterThan">
      <formula>"a"</formula>
    </cfRule>
  </conditionalFormatting>
  <conditionalFormatting sqref="FR6:FR7">
    <cfRule type="cellIs" dxfId="1214" priority="778" operator="equal">
      <formula>"PPP"</formula>
    </cfRule>
    <cfRule type="cellIs" dxfId="1213" priority="779" operator="equal">
      <formula>"PPC"</formula>
    </cfRule>
    <cfRule type="cellIs" dxfId="1212" priority="780" operator="equal">
      <formula>"DP"</formula>
    </cfRule>
  </conditionalFormatting>
  <conditionalFormatting sqref="FR6:FR7">
    <cfRule type="cellIs" dxfId="1211" priority="777" operator="greaterThan">
      <formula>"a"</formula>
    </cfRule>
  </conditionalFormatting>
  <conditionalFormatting sqref="FU6:FU7">
    <cfRule type="cellIs" dxfId="1210" priority="774" operator="equal">
      <formula>"PPP"</formula>
    </cfRule>
    <cfRule type="cellIs" dxfId="1209" priority="775" operator="equal">
      <formula>"PPC"</formula>
    </cfRule>
    <cfRule type="cellIs" dxfId="1208" priority="776" operator="equal">
      <formula>"DP"</formula>
    </cfRule>
  </conditionalFormatting>
  <conditionalFormatting sqref="FU6:FU7">
    <cfRule type="cellIs" dxfId="1207" priority="773" operator="greaterThan">
      <formula>"a"</formula>
    </cfRule>
  </conditionalFormatting>
  <conditionalFormatting sqref="FV6:FV7">
    <cfRule type="cellIs" dxfId="1206" priority="770" operator="equal">
      <formula>"PPP"</formula>
    </cfRule>
    <cfRule type="cellIs" dxfId="1205" priority="771" operator="equal">
      <formula>"PPC"</formula>
    </cfRule>
    <cfRule type="cellIs" dxfId="1204" priority="772" operator="equal">
      <formula>"DP"</formula>
    </cfRule>
  </conditionalFormatting>
  <conditionalFormatting sqref="FV6:FV7">
    <cfRule type="cellIs" dxfId="1203" priority="769" operator="greaterThan">
      <formula>"a"</formula>
    </cfRule>
  </conditionalFormatting>
  <conditionalFormatting sqref="FW6:FW7">
    <cfRule type="cellIs" dxfId="1202" priority="766" operator="equal">
      <formula>"PPP"</formula>
    </cfRule>
    <cfRule type="cellIs" dxfId="1201" priority="767" operator="equal">
      <formula>"PPC"</formula>
    </cfRule>
    <cfRule type="cellIs" dxfId="1200" priority="768" operator="equal">
      <formula>"DP"</formula>
    </cfRule>
  </conditionalFormatting>
  <conditionalFormatting sqref="FW6:FW7">
    <cfRule type="cellIs" dxfId="1199" priority="765" operator="greaterThan">
      <formula>"a"</formula>
    </cfRule>
  </conditionalFormatting>
  <conditionalFormatting sqref="FX6:FX7">
    <cfRule type="cellIs" dxfId="1198" priority="762" operator="equal">
      <formula>"PPP"</formula>
    </cfRule>
    <cfRule type="cellIs" dxfId="1197" priority="763" operator="equal">
      <formula>"PPC"</formula>
    </cfRule>
    <cfRule type="cellIs" dxfId="1196" priority="764" operator="equal">
      <formula>"DP"</formula>
    </cfRule>
  </conditionalFormatting>
  <conditionalFormatting sqref="FX6:FX7">
    <cfRule type="cellIs" dxfId="1195" priority="761" operator="greaterThan">
      <formula>"a"</formula>
    </cfRule>
  </conditionalFormatting>
  <conditionalFormatting sqref="FY6:FY7">
    <cfRule type="cellIs" dxfId="1194" priority="758" operator="equal">
      <formula>"PPP"</formula>
    </cfRule>
    <cfRule type="cellIs" dxfId="1193" priority="759" operator="equal">
      <formula>"PPC"</formula>
    </cfRule>
    <cfRule type="cellIs" dxfId="1192" priority="760" operator="equal">
      <formula>"DP"</formula>
    </cfRule>
  </conditionalFormatting>
  <conditionalFormatting sqref="FY6:FY7">
    <cfRule type="cellIs" dxfId="1191" priority="757" operator="greaterThan">
      <formula>"a"</formula>
    </cfRule>
  </conditionalFormatting>
  <conditionalFormatting sqref="GB6:GB7">
    <cfRule type="cellIs" dxfId="1190" priority="754" operator="equal">
      <formula>"PPP"</formula>
    </cfRule>
    <cfRule type="cellIs" dxfId="1189" priority="755" operator="equal">
      <formula>"PPC"</formula>
    </cfRule>
    <cfRule type="cellIs" dxfId="1188" priority="756" operator="equal">
      <formula>"DP"</formula>
    </cfRule>
  </conditionalFormatting>
  <conditionalFormatting sqref="GB6:GB7">
    <cfRule type="cellIs" dxfId="1187" priority="753" operator="greaterThan">
      <formula>"a"</formula>
    </cfRule>
  </conditionalFormatting>
  <conditionalFormatting sqref="GC6:GC7">
    <cfRule type="cellIs" dxfId="1186" priority="750" operator="equal">
      <formula>"PPP"</formula>
    </cfRule>
    <cfRule type="cellIs" dxfId="1185" priority="751" operator="equal">
      <formula>"PPC"</formula>
    </cfRule>
    <cfRule type="cellIs" dxfId="1184" priority="752" operator="equal">
      <formula>"DP"</formula>
    </cfRule>
  </conditionalFormatting>
  <conditionalFormatting sqref="GC6:GC7">
    <cfRule type="cellIs" dxfId="1183" priority="749" operator="greaterThan">
      <formula>"a"</formula>
    </cfRule>
  </conditionalFormatting>
  <conditionalFormatting sqref="GD6:GD7">
    <cfRule type="cellIs" dxfId="1182" priority="746" operator="equal">
      <formula>"PPP"</formula>
    </cfRule>
    <cfRule type="cellIs" dxfId="1181" priority="747" operator="equal">
      <formula>"PPC"</formula>
    </cfRule>
    <cfRule type="cellIs" dxfId="1180" priority="748" operator="equal">
      <formula>"DP"</formula>
    </cfRule>
  </conditionalFormatting>
  <conditionalFormatting sqref="GD6:GD7">
    <cfRule type="cellIs" dxfId="1179" priority="745" operator="greaterThan">
      <formula>"a"</formula>
    </cfRule>
  </conditionalFormatting>
  <conditionalFormatting sqref="GE6:GE7">
    <cfRule type="cellIs" dxfId="1178" priority="742" operator="equal">
      <formula>"PPP"</formula>
    </cfRule>
    <cfRule type="cellIs" dxfId="1177" priority="743" operator="equal">
      <formula>"PPC"</formula>
    </cfRule>
    <cfRule type="cellIs" dxfId="1176" priority="744" operator="equal">
      <formula>"DP"</formula>
    </cfRule>
  </conditionalFormatting>
  <conditionalFormatting sqref="GE6:GE7">
    <cfRule type="cellIs" dxfId="1175" priority="741" operator="greaterThan">
      <formula>"a"</formula>
    </cfRule>
  </conditionalFormatting>
  <conditionalFormatting sqref="GF6:GF7">
    <cfRule type="cellIs" dxfId="1174" priority="738" operator="equal">
      <formula>"PPP"</formula>
    </cfRule>
    <cfRule type="cellIs" dxfId="1173" priority="739" operator="equal">
      <formula>"PPC"</formula>
    </cfRule>
    <cfRule type="cellIs" dxfId="1172" priority="740" operator="equal">
      <formula>"DP"</formula>
    </cfRule>
  </conditionalFormatting>
  <conditionalFormatting sqref="GF6:GF7">
    <cfRule type="cellIs" dxfId="1171" priority="737" operator="greaterThan">
      <formula>"a"</formula>
    </cfRule>
  </conditionalFormatting>
  <conditionalFormatting sqref="GK6:GK7">
    <cfRule type="cellIs" dxfId="1170" priority="734" operator="equal">
      <formula>"PPP"</formula>
    </cfRule>
    <cfRule type="cellIs" dxfId="1169" priority="735" operator="equal">
      <formula>"PPC"</formula>
    </cfRule>
    <cfRule type="cellIs" dxfId="1168" priority="736" operator="equal">
      <formula>"DP"</formula>
    </cfRule>
  </conditionalFormatting>
  <conditionalFormatting sqref="GK6:GK7">
    <cfRule type="cellIs" dxfId="1167" priority="733" operator="greaterThan">
      <formula>"a"</formula>
    </cfRule>
  </conditionalFormatting>
  <conditionalFormatting sqref="EX6:EY7">
    <cfRule type="cellIs" dxfId="767" priority="381" operator="equal">
      <formula>"PPP"</formula>
    </cfRule>
    <cfRule type="cellIs" dxfId="766" priority="382" operator="equal">
      <formula>"PPC"</formula>
    </cfRule>
    <cfRule type="cellIs" dxfId="765" priority="383" operator="equal">
      <formula>"DP"</formula>
    </cfRule>
  </conditionalFormatting>
  <conditionalFormatting sqref="EX6:EY7">
    <cfRule type="cellIs" dxfId="761" priority="384" operator="greaterThan">
      <formula>"a"</formula>
    </cfRule>
  </conditionalFormatting>
  <conditionalFormatting sqref="FE6:FF7">
    <cfRule type="cellIs" dxfId="759" priority="377" operator="equal">
      <formula>"PPP"</formula>
    </cfRule>
    <cfRule type="cellIs" dxfId="758" priority="378" operator="equal">
      <formula>"PPC"</formula>
    </cfRule>
    <cfRule type="cellIs" dxfId="757" priority="379" operator="equal">
      <formula>"DP"</formula>
    </cfRule>
  </conditionalFormatting>
  <conditionalFormatting sqref="FE6:FF7">
    <cfRule type="cellIs" dxfId="753" priority="380" operator="greaterThan">
      <formula>"a"</formula>
    </cfRule>
  </conditionalFormatting>
  <conditionalFormatting sqref="EW6:EW7">
    <cfRule type="cellIs" dxfId="751" priority="374" operator="equal">
      <formula>"PPP"</formula>
    </cfRule>
    <cfRule type="cellIs" dxfId="750" priority="375" operator="equal">
      <formula>"PPC"</formula>
    </cfRule>
    <cfRule type="cellIs" dxfId="749" priority="376" operator="equal">
      <formula>"DP"</formula>
    </cfRule>
  </conditionalFormatting>
  <conditionalFormatting sqref="ET6:ET7">
    <cfRule type="cellIs" dxfId="745" priority="370" operator="equal">
      <formula>"PPP"</formula>
    </cfRule>
    <cfRule type="cellIs" dxfId="744" priority="371" operator="equal">
      <formula>"PPC"</formula>
    </cfRule>
    <cfRule type="cellIs" dxfId="743" priority="372" operator="equal">
      <formula>"DP"</formula>
    </cfRule>
  </conditionalFormatting>
  <conditionalFormatting sqref="ET6:ET7">
    <cfRule type="cellIs" dxfId="739" priority="373" operator="greaterThan">
      <formula>"a"</formula>
    </cfRule>
  </conditionalFormatting>
  <conditionalFormatting sqref="EV6:EV7">
    <cfRule type="cellIs" dxfId="737" priority="366" operator="equal">
      <formula>"PPP"</formula>
    </cfRule>
    <cfRule type="cellIs" dxfId="736" priority="367" operator="equal">
      <formula>"PPC"</formula>
    </cfRule>
    <cfRule type="cellIs" dxfId="735" priority="368" operator="equal">
      <formula>"DP"</formula>
    </cfRule>
  </conditionalFormatting>
  <conditionalFormatting sqref="EV6:EV7">
    <cfRule type="cellIs" dxfId="731" priority="369" operator="greaterThan">
      <formula>"a"</formula>
    </cfRule>
  </conditionalFormatting>
  <conditionalFormatting sqref="FA6:FA7">
    <cfRule type="cellIs" dxfId="729" priority="362" operator="equal">
      <formula>"PPP"</formula>
    </cfRule>
    <cfRule type="cellIs" dxfId="728" priority="363" operator="equal">
      <formula>"PPC"</formula>
    </cfRule>
    <cfRule type="cellIs" dxfId="727" priority="364" operator="equal">
      <formula>"DP"</formula>
    </cfRule>
  </conditionalFormatting>
  <conditionalFormatting sqref="FA6:FA7">
    <cfRule type="cellIs" dxfId="723" priority="365" operator="greaterThan">
      <formula>"a"</formula>
    </cfRule>
  </conditionalFormatting>
  <conditionalFormatting sqref="FC6:FC7">
    <cfRule type="cellIs" dxfId="721" priority="358" operator="equal">
      <formula>"PPP"</formula>
    </cfRule>
    <cfRule type="cellIs" dxfId="720" priority="359" operator="equal">
      <formula>"PPC"</formula>
    </cfRule>
    <cfRule type="cellIs" dxfId="719" priority="360" operator="equal">
      <formula>"DP"</formula>
    </cfRule>
  </conditionalFormatting>
  <conditionalFormatting sqref="FC6:FC7">
    <cfRule type="cellIs" dxfId="715" priority="361" operator="greaterThan">
      <formula>"a"</formula>
    </cfRule>
  </conditionalFormatting>
  <conditionalFormatting sqref="B6:B7 D6:D7 G6:H7">
    <cfRule type="cellIs" dxfId="713" priority="354" operator="equal">
      <formula>"PPP"</formula>
    </cfRule>
    <cfRule type="cellIs" dxfId="712" priority="355" operator="equal">
      <formula>"PPC"</formula>
    </cfRule>
    <cfRule type="cellIs" dxfId="711" priority="356" operator="equal">
      <formula>"DP"</formula>
    </cfRule>
  </conditionalFormatting>
  <conditionalFormatting sqref="B6:B7 D6:D7 G6:H7">
    <cfRule type="cellIs" dxfId="707" priority="357" operator="greaterThan">
      <formula>"a"</formula>
    </cfRule>
  </conditionalFormatting>
  <conditionalFormatting sqref="C6:C7">
    <cfRule type="cellIs" dxfId="705" priority="350" operator="equal">
      <formula>"PPP"</formula>
    </cfRule>
    <cfRule type="cellIs" dxfId="704" priority="351" operator="equal">
      <formula>"PPC"</formula>
    </cfRule>
    <cfRule type="cellIs" dxfId="703" priority="352" operator="equal">
      <formula>"DP"</formula>
    </cfRule>
  </conditionalFormatting>
  <conditionalFormatting sqref="C6:C7">
    <cfRule type="cellIs" dxfId="699" priority="353" operator="greaterThan">
      <formula>"a"</formula>
    </cfRule>
  </conditionalFormatting>
  <conditionalFormatting sqref="Y6:Z7 EA6:EA7 N6:O7 U6:W7 AB6:AC7 AI6:AJ7 AP6:AQ7 AW6:AX7 BD6:BE7 BK6:BL7 BR6:BS7 BY6:BZ7 CF6:CH7 CM6:CN7 CT6:CU7 DA6:DB7 DH6:DI7 DO6:DP7 DV6:DW7 EC6:ED7 EJ6:EL7 I6:I7 ER6:ER7">
    <cfRule type="cellIs" dxfId="697" priority="347" operator="equal">
      <formula>"PPP"</formula>
    </cfRule>
    <cfRule type="cellIs" dxfId="696" priority="348" operator="equal">
      <formula>"PPC"</formula>
    </cfRule>
    <cfRule type="cellIs" dxfId="695" priority="349" operator="equal">
      <formula>"DP"</formula>
    </cfRule>
  </conditionalFormatting>
  <conditionalFormatting sqref="AA6:AA7 EB6:EB7">
    <cfRule type="cellIs" dxfId="691" priority="343" operator="equal">
      <formula>"PPP"</formula>
    </cfRule>
    <cfRule type="cellIs" dxfId="690" priority="344" operator="equal">
      <formula>"PPC"</formula>
    </cfRule>
    <cfRule type="cellIs" dxfId="689" priority="345" operator="equal">
      <formula>"DP"</formula>
    </cfRule>
  </conditionalFormatting>
  <conditionalFormatting sqref="AA6:AA7 EB6:EB7">
    <cfRule type="cellIs" dxfId="685" priority="346" operator="greaterThan">
      <formula>"a"</formula>
    </cfRule>
  </conditionalFormatting>
  <conditionalFormatting sqref="J6:J7 X6:X7 CI6:CI7">
    <cfRule type="cellIs" dxfId="683" priority="340" operator="equal">
      <formula>"PPP"</formula>
    </cfRule>
    <cfRule type="cellIs" dxfId="682" priority="341" operator="equal">
      <formula>"PPC"</formula>
    </cfRule>
    <cfRule type="cellIs" dxfId="681" priority="342" operator="equal">
      <formula>"DP"</formula>
    </cfRule>
  </conditionalFormatting>
  <conditionalFormatting sqref="E6:E7">
    <cfRule type="cellIs" dxfId="677" priority="336" operator="equal">
      <formula>"PPP"</formula>
    </cfRule>
    <cfRule type="cellIs" dxfId="676" priority="337" operator="equal">
      <formula>"PPC"</formula>
    </cfRule>
    <cfRule type="cellIs" dxfId="675" priority="338" operator="equal">
      <formula>"DP"</formula>
    </cfRule>
  </conditionalFormatting>
  <conditionalFormatting sqref="E6:E7">
    <cfRule type="cellIs" dxfId="671" priority="339" operator="greaterThan">
      <formula>"a"</formula>
    </cfRule>
  </conditionalFormatting>
  <conditionalFormatting sqref="F6:F7">
    <cfRule type="cellIs" dxfId="669" priority="332" operator="equal">
      <formula>"PPP"</formula>
    </cfRule>
    <cfRule type="cellIs" dxfId="668" priority="333" operator="equal">
      <formula>"PPC"</formula>
    </cfRule>
    <cfRule type="cellIs" dxfId="667" priority="334" operator="equal">
      <formula>"DP"</formula>
    </cfRule>
  </conditionalFormatting>
  <conditionalFormatting sqref="F6:F7">
    <cfRule type="cellIs" dxfId="663" priority="335" operator="greaterThan">
      <formula>"a"</formula>
    </cfRule>
  </conditionalFormatting>
  <conditionalFormatting sqref="L6:L7">
    <cfRule type="cellIs" dxfId="661" priority="328" operator="equal">
      <formula>"PPP"</formula>
    </cfRule>
    <cfRule type="cellIs" dxfId="660" priority="329" operator="equal">
      <formula>"PPC"</formula>
    </cfRule>
    <cfRule type="cellIs" dxfId="659" priority="330" operator="equal">
      <formula>"DP"</formula>
    </cfRule>
  </conditionalFormatting>
  <conditionalFormatting sqref="L6:L7">
    <cfRule type="cellIs" dxfId="655" priority="331" operator="greaterThan">
      <formula>"a"</formula>
    </cfRule>
  </conditionalFormatting>
  <conditionalFormatting sqref="M6:M7">
    <cfRule type="cellIs" dxfId="653" priority="324" operator="equal">
      <formula>"PPP"</formula>
    </cfRule>
    <cfRule type="cellIs" dxfId="652" priority="325" operator="equal">
      <formula>"PPC"</formula>
    </cfRule>
    <cfRule type="cellIs" dxfId="651" priority="326" operator="equal">
      <formula>"DP"</formula>
    </cfRule>
  </conditionalFormatting>
  <conditionalFormatting sqref="M6:M7">
    <cfRule type="cellIs" dxfId="647" priority="327" operator="greaterThan">
      <formula>"a"</formula>
    </cfRule>
  </conditionalFormatting>
  <conditionalFormatting sqref="K6:K7">
    <cfRule type="cellIs" dxfId="645" priority="320" operator="equal">
      <formula>"PPP"</formula>
    </cfRule>
    <cfRule type="cellIs" dxfId="644" priority="321" operator="equal">
      <formula>"PPC"</formula>
    </cfRule>
    <cfRule type="cellIs" dxfId="643" priority="322" operator="equal">
      <formula>"DP"</formula>
    </cfRule>
  </conditionalFormatting>
  <conditionalFormatting sqref="K6:K7">
    <cfRule type="cellIs" dxfId="639" priority="323" operator="greaterThan">
      <formula>"a"</formula>
    </cfRule>
  </conditionalFormatting>
  <conditionalFormatting sqref="P6:P7">
    <cfRule type="cellIs" dxfId="637" priority="317" operator="equal">
      <formula>"PPP"</formula>
    </cfRule>
    <cfRule type="cellIs" dxfId="636" priority="318" operator="equal">
      <formula>"PPC"</formula>
    </cfRule>
    <cfRule type="cellIs" dxfId="635" priority="319" operator="equal">
      <formula>"DP"</formula>
    </cfRule>
  </conditionalFormatting>
  <conditionalFormatting sqref="Q6:Q7">
    <cfRule type="cellIs" dxfId="631" priority="314" operator="equal">
      <formula>"PPP"</formula>
    </cfRule>
    <cfRule type="cellIs" dxfId="630" priority="315" operator="equal">
      <formula>"PPC"</formula>
    </cfRule>
    <cfRule type="cellIs" dxfId="629" priority="316" operator="equal">
      <formula>"DP"</formula>
    </cfRule>
  </conditionalFormatting>
  <conditionalFormatting sqref="S6:S7">
    <cfRule type="cellIs" dxfId="625" priority="310" operator="equal">
      <formula>"PPP"</formula>
    </cfRule>
    <cfRule type="cellIs" dxfId="624" priority="311" operator="equal">
      <formula>"PPC"</formula>
    </cfRule>
    <cfRule type="cellIs" dxfId="623" priority="312" operator="equal">
      <formula>"DP"</formula>
    </cfRule>
  </conditionalFormatting>
  <conditionalFormatting sqref="S6:S7">
    <cfRule type="cellIs" dxfId="619" priority="313" operator="greaterThan">
      <formula>"a"</formula>
    </cfRule>
  </conditionalFormatting>
  <conditionalFormatting sqref="T6:T7">
    <cfRule type="cellIs" dxfId="617" priority="306" operator="equal">
      <formula>"PPP"</formula>
    </cfRule>
    <cfRule type="cellIs" dxfId="616" priority="307" operator="equal">
      <formula>"PPC"</formula>
    </cfRule>
    <cfRule type="cellIs" dxfId="615" priority="308" operator="equal">
      <formula>"DP"</formula>
    </cfRule>
  </conditionalFormatting>
  <conditionalFormatting sqref="T6:T7">
    <cfRule type="cellIs" dxfId="611" priority="309" operator="greaterThan">
      <formula>"a"</formula>
    </cfRule>
  </conditionalFormatting>
  <conditionalFormatting sqref="R6:R7">
    <cfRule type="cellIs" dxfId="609" priority="302" operator="equal">
      <formula>"PPP"</formula>
    </cfRule>
    <cfRule type="cellIs" dxfId="608" priority="303" operator="equal">
      <formula>"PPC"</formula>
    </cfRule>
    <cfRule type="cellIs" dxfId="607" priority="304" operator="equal">
      <formula>"DP"</formula>
    </cfRule>
  </conditionalFormatting>
  <conditionalFormatting sqref="R6:R7">
    <cfRule type="cellIs" dxfId="603" priority="305" operator="greaterThan">
      <formula>"a"</formula>
    </cfRule>
  </conditionalFormatting>
  <conditionalFormatting sqref="EE6:EE7">
    <cfRule type="cellIs" dxfId="601" priority="299" operator="equal">
      <formula>"PPP"</formula>
    </cfRule>
    <cfRule type="cellIs" dxfId="600" priority="300" operator="equal">
      <formula>"PPC"</formula>
    </cfRule>
    <cfRule type="cellIs" dxfId="599" priority="301" operator="equal">
      <formula>"DP"</formula>
    </cfRule>
  </conditionalFormatting>
  <conditionalFormatting sqref="EG6:EG7">
    <cfRule type="cellIs" dxfId="595" priority="296" operator="equal">
      <formula>"PPP"</formula>
    </cfRule>
    <cfRule type="cellIs" dxfId="594" priority="297" operator="equal">
      <formula>"PPC"</formula>
    </cfRule>
    <cfRule type="cellIs" dxfId="593" priority="298" operator="equal">
      <formula>"DP"</formula>
    </cfRule>
  </conditionalFormatting>
  <conditionalFormatting sqref="EI6:EI7">
    <cfRule type="cellIs" dxfId="589" priority="293" operator="equal">
      <formula>"PPP"</formula>
    </cfRule>
    <cfRule type="cellIs" dxfId="588" priority="294" operator="equal">
      <formula>"PPC"</formula>
    </cfRule>
    <cfRule type="cellIs" dxfId="587" priority="295" operator="equal">
      <formula>"DP"</formula>
    </cfRule>
  </conditionalFormatting>
  <conditionalFormatting sqref="EN6:EN7">
    <cfRule type="cellIs" dxfId="583" priority="290" operator="equal">
      <formula>"PPP"</formula>
    </cfRule>
    <cfRule type="cellIs" dxfId="582" priority="291" operator="equal">
      <formula>"PPC"</formula>
    </cfRule>
    <cfRule type="cellIs" dxfId="581" priority="292" operator="equal">
      <formula>"DP"</formula>
    </cfRule>
  </conditionalFormatting>
  <conditionalFormatting sqref="ES6:ES7">
    <cfRule type="cellIs" dxfId="577" priority="287" operator="equal">
      <formula>"PPP"</formula>
    </cfRule>
    <cfRule type="cellIs" dxfId="576" priority="288" operator="equal">
      <formula>"PPC"</formula>
    </cfRule>
    <cfRule type="cellIs" dxfId="575" priority="289" operator="equal">
      <formula>"DP"</formula>
    </cfRule>
  </conditionalFormatting>
  <conditionalFormatting sqref="EP6:EP7">
    <cfRule type="cellIs" dxfId="571" priority="284" operator="equal">
      <formula>"PPP"</formula>
    </cfRule>
    <cfRule type="cellIs" dxfId="570" priority="285" operator="equal">
      <formula>"PPC"</formula>
    </cfRule>
    <cfRule type="cellIs" dxfId="569" priority="286" operator="equal">
      <formula>"DP"</formula>
    </cfRule>
  </conditionalFormatting>
  <conditionalFormatting sqref="AK6:AK7">
    <cfRule type="cellIs" dxfId="565" priority="281" operator="equal">
      <formula>"PPP"</formula>
    </cfRule>
    <cfRule type="cellIs" dxfId="564" priority="282" operator="equal">
      <formula>"PPC"</formula>
    </cfRule>
    <cfRule type="cellIs" dxfId="563" priority="283" operator="equal">
      <formula>"DP"</formula>
    </cfRule>
  </conditionalFormatting>
  <conditionalFormatting sqref="AO6:AO7">
    <cfRule type="cellIs" dxfId="559" priority="277" operator="equal">
      <formula>"PPP"</formula>
    </cfRule>
    <cfRule type="cellIs" dxfId="558" priority="278" operator="equal">
      <formula>"PPC"</formula>
    </cfRule>
    <cfRule type="cellIs" dxfId="557" priority="279" operator="equal">
      <formula>"DP"</formula>
    </cfRule>
  </conditionalFormatting>
  <conditionalFormatting sqref="AO6:AO7">
    <cfRule type="cellIs" dxfId="553" priority="280" operator="greaterThan">
      <formula>"a"</formula>
    </cfRule>
  </conditionalFormatting>
  <conditionalFormatting sqref="AM6:AM7">
    <cfRule type="cellIs" dxfId="551" priority="273" operator="equal">
      <formula>"PPP"</formula>
    </cfRule>
    <cfRule type="cellIs" dxfId="550" priority="274" operator="equal">
      <formula>"PPC"</formula>
    </cfRule>
    <cfRule type="cellIs" dxfId="549" priority="275" operator="equal">
      <formula>"DP"</formula>
    </cfRule>
  </conditionalFormatting>
  <conditionalFormatting sqref="AM6:AM7">
    <cfRule type="cellIs" dxfId="545" priority="276" operator="greaterThan">
      <formula>"a"</formula>
    </cfRule>
  </conditionalFormatting>
  <conditionalFormatting sqref="AR6:AR7">
    <cfRule type="cellIs" dxfId="543" priority="270" operator="equal">
      <formula>"PPP"</formula>
    </cfRule>
    <cfRule type="cellIs" dxfId="542" priority="271" operator="equal">
      <formula>"PPC"</formula>
    </cfRule>
    <cfRule type="cellIs" dxfId="541" priority="272" operator="equal">
      <formula>"DP"</formula>
    </cfRule>
  </conditionalFormatting>
  <conditionalFormatting sqref="AU6:AU7">
    <cfRule type="cellIs" dxfId="537" priority="266" operator="equal">
      <formula>"PPP"</formula>
    </cfRule>
    <cfRule type="cellIs" dxfId="536" priority="267" operator="equal">
      <formula>"PPC"</formula>
    </cfRule>
    <cfRule type="cellIs" dxfId="535" priority="268" operator="equal">
      <formula>"DP"</formula>
    </cfRule>
  </conditionalFormatting>
  <conditionalFormatting sqref="AU6:AU7">
    <cfRule type="cellIs" dxfId="531" priority="269" operator="greaterThan">
      <formula>"a"</formula>
    </cfRule>
  </conditionalFormatting>
  <conditionalFormatting sqref="AV6:AV7">
    <cfRule type="cellIs" dxfId="529" priority="262" operator="equal">
      <formula>"PPP"</formula>
    </cfRule>
    <cfRule type="cellIs" dxfId="528" priority="263" operator="equal">
      <formula>"PPC"</formula>
    </cfRule>
    <cfRule type="cellIs" dxfId="527" priority="264" operator="equal">
      <formula>"DP"</formula>
    </cfRule>
  </conditionalFormatting>
  <conditionalFormatting sqref="AV6:AV7">
    <cfRule type="cellIs" dxfId="523" priority="265" operator="greaterThan">
      <formula>"a"</formula>
    </cfRule>
  </conditionalFormatting>
  <conditionalFormatting sqref="AT6:AT7">
    <cfRule type="cellIs" dxfId="521" priority="258" operator="equal">
      <formula>"PPP"</formula>
    </cfRule>
    <cfRule type="cellIs" dxfId="520" priority="259" operator="equal">
      <formula>"PPC"</formula>
    </cfRule>
    <cfRule type="cellIs" dxfId="519" priority="260" operator="equal">
      <formula>"DP"</formula>
    </cfRule>
  </conditionalFormatting>
  <conditionalFormatting sqref="AT6:AT7">
    <cfRule type="cellIs" dxfId="515" priority="261" operator="greaterThan">
      <formula>"a"</formula>
    </cfRule>
  </conditionalFormatting>
  <conditionalFormatting sqref="AY6:AY7">
    <cfRule type="cellIs" dxfId="513" priority="255" operator="equal">
      <formula>"PPP"</formula>
    </cfRule>
    <cfRule type="cellIs" dxfId="512" priority="256" operator="equal">
      <formula>"PPC"</formula>
    </cfRule>
    <cfRule type="cellIs" dxfId="511" priority="257" operator="equal">
      <formula>"DP"</formula>
    </cfRule>
  </conditionalFormatting>
  <conditionalFormatting sqref="BB6:BB7">
    <cfRule type="cellIs" dxfId="507" priority="251" operator="equal">
      <formula>"PPP"</formula>
    </cfRule>
    <cfRule type="cellIs" dxfId="506" priority="252" operator="equal">
      <formula>"PPC"</formula>
    </cfRule>
    <cfRule type="cellIs" dxfId="505" priority="253" operator="equal">
      <formula>"DP"</formula>
    </cfRule>
  </conditionalFormatting>
  <conditionalFormatting sqref="BB6:BB7">
    <cfRule type="cellIs" dxfId="501" priority="254" operator="greaterThan">
      <formula>"a"</formula>
    </cfRule>
  </conditionalFormatting>
  <conditionalFormatting sqref="BC6:BC7">
    <cfRule type="cellIs" dxfId="499" priority="247" operator="equal">
      <formula>"PPP"</formula>
    </cfRule>
    <cfRule type="cellIs" dxfId="498" priority="248" operator="equal">
      <formula>"PPC"</formula>
    </cfRule>
    <cfRule type="cellIs" dxfId="497" priority="249" operator="equal">
      <formula>"DP"</formula>
    </cfRule>
  </conditionalFormatting>
  <conditionalFormatting sqref="BC6:BC7">
    <cfRule type="cellIs" dxfId="493" priority="250" operator="greaterThan">
      <formula>"a"</formula>
    </cfRule>
  </conditionalFormatting>
  <conditionalFormatting sqref="BA6:BA7">
    <cfRule type="cellIs" dxfId="491" priority="243" operator="equal">
      <formula>"PPP"</formula>
    </cfRule>
    <cfRule type="cellIs" dxfId="490" priority="244" operator="equal">
      <formula>"PPC"</formula>
    </cfRule>
    <cfRule type="cellIs" dxfId="489" priority="245" operator="equal">
      <formula>"DP"</formula>
    </cfRule>
  </conditionalFormatting>
  <conditionalFormatting sqref="BA6:BA7">
    <cfRule type="cellIs" dxfId="485" priority="246" operator="greaterThan">
      <formula>"a"</formula>
    </cfRule>
  </conditionalFormatting>
  <conditionalFormatting sqref="BF6:BF7">
    <cfRule type="cellIs" dxfId="483" priority="240" operator="equal">
      <formula>"PPP"</formula>
    </cfRule>
    <cfRule type="cellIs" dxfId="482" priority="241" operator="equal">
      <formula>"PPC"</formula>
    </cfRule>
    <cfRule type="cellIs" dxfId="481" priority="242" operator="equal">
      <formula>"DP"</formula>
    </cfRule>
  </conditionalFormatting>
  <conditionalFormatting sqref="BG6:BG7">
    <cfRule type="cellIs" dxfId="477" priority="237" operator="equal">
      <formula>"PPP"</formula>
    </cfRule>
    <cfRule type="cellIs" dxfId="476" priority="238" operator="equal">
      <formula>"PPC"</formula>
    </cfRule>
    <cfRule type="cellIs" dxfId="475" priority="239" operator="equal">
      <formula>"DP"</formula>
    </cfRule>
  </conditionalFormatting>
  <conditionalFormatting sqref="BI6:BI7">
    <cfRule type="cellIs" dxfId="471" priority="233" operator="equal">
      <formula>"PPP"</formula>
    </cfRule>
    <cfRule type="cellIs" dxfId="470" priority="234" operator="equal">
      <formula>"PPC"</formula>
    </cfRule>
    <cfRule type="cellIs" dxfId="469" priority="235" operator="equal">
      <formula>"DP"</formula>
    </cfRule>
  </conditionalFormatting>
  <conditionalFormatting sqref="BI6:BI7">
    <cfRule type="cellIs" dxfId="465" priority="236" operator="greaterThan">
      <formula>"a"</formula>
    </cfRule>
  </conditionalFormatting>
  <conditionalFormatting sqref="BJ6:BJ7">
    <cfRule type="cellIs" dxfId="463" priority="229" operator="equal">
      <formula>"PPP"</formula>
    </cfRule>
    <cfRule type="cellIs" dxfId="462" priority="230" operator="equal">
      <formula>"PPC"</formula>
    </cfRule>
    <cfRule type="cellIs" dxfId="461" priority="231" operator="equal">
      <formula>"DP"</formula>
    </cfRule>
  </conditionalFormatting>
  <conditionalFormatting sqref="BJ6:BJ7">
    <cfRule type="cellIs" dxfId="457" priority="232" operator="greaterThan">
      <formula>"a"</formula>
    </cfRule>
  </conditionalFormatting>
  <conditionalFormatting sqref="BH6:BH7">
    <cfRule type="cellIs" dxfId="455" priority="225" operator="equal">
      <formula>"PPP"</formula>
    </cfRule>
    <cfRule type="cellIs" dxfId="454" priority="226" operator="equal">
      <formula>"PPC"</formula>
    </cfRule>
    <cfRule type="cellIs" dxfId="453" priority="227" operator="equal">
      <formula>"DP"</formula>
    </cfRule>
  </conditionalFormatting>
  <conditionalFormatting sqref="BH6:BH7">
    <cfRule type="cellIs" dxfId="449" priority="228" operator="greaterThan">
      <formula>"a"</formula>
    </cfRule>
  </conditionalFormatting>
  <conditionalFormatting sqref="BM6:BM7">
    <cfRule type="cellIs" dxfId="447" priority="222" operator="equal">
      <formula>"PPP"</formula>
    </cfRule>
    <cfRule type="cellIs" dxfId="446" priority="223" operator="equal">
      <formula>"PPC"</formula>
    </cfRule>
    <cfRule type="cellIs" dxfId="445" priority="224" operator="equal">
      <formula>"DP"</formula>
    </cfRule>
  </conditionalFormatting>
  <conditionalFormatting sqref="BQ6:BQ7">
    <cfRule type="cellIs" dxfId="441" priority="218" operator="equal">
      <formula>"PPP"</formula>
    </cfRule>
    <cfRule type="cellIs" dxfId="440" priority="219" operator="equal">
      <formula>"PPC"</formula>
    </cfRule>
    <cfRule type="cellIs" dxfId="439" priority="220" operator="equal">
      <formula>"DP"</formula>
    </cfRule>
  </conditionalFormatting>
  <conditionalFormatting sqref="BQ6:BQ7">
    <cfRule type="cellIs" dxfId="435" priority="221" operator="greaterThan">
      <formula>"a"</formula>
    </cfRule>
  </conditionalFormatting>
  <conditionalFormatting sqref="BO6:BO7">
    <cfRule type="cellIs" dxfId="433" priority="214" operator="equal">
      <formula>"PPP"</formula>
    </cfRule>
    <cfRule type="cellIs" dxfId="432" priority="215" operator="equal">
      <formula>"PPC"</formula>
    </cfRule>
    <cfRule type="cellIs" dxfId="431" priority="216" operator="equal">
      <formula>"DP"</formula>
    </cfRule>
  </conditionalFormatting>
  <conditionalFormatting sqref="BO6:BO7">
    <cfRule type="cellIs" dxfId="427" priority="217" operator="greaterThan">
      <formula>"a"</formula>
    </cfRule>
  </conditionalFormatting>
  <conditionalFormatting sqref="BT6:BT7">
    <cfRule type="cellIs" dxfId="425" priority="211" operator="equal">
      <formula>"PPP"</formula>
    </cfRule>
    <cfRule type="cellIs" dxfId="424" priority="212" operator="equal">
      <formula>"PPC"</formula>
    </cfRule>
    <cfRule type="cellIs" dxfId="423" priority="213" operator="equal">
      <formula>"DP"</formula>
    </cfRule>
  </conditionalFormatting>
  <conditionalFormatting sqref="BW6">
    <cfRule type="cellIs" dxfId="419" priority="207" operator="equal">
      <formula>"PPP"</formula>
    </cfRule>
    <cfRule type="cellIs" dxfId="418" priority="208" operator="equal">
      <formula>"PPC"</formula>
    </cfRule>
    <cfRule type="cellIs" dxfId="417" priority="209" operator="equal">
      <formula>"DP"</formula>
    </cfRule>
  </conditionalFormatting>
  <conditionalFormatting sqref="BW6">
    <cfRule type="cellIs" dxfId="413" priority="210" operator="greaterThan">
      <formula>"a"</formula>
    </cfRule>
  </conditionalFormatting>
  <conditionalFormatting sqref="BX6:BX7">
    <cfRule type="cellIs" dxfId="411" priority="203" operator="equal">
      <formula>"PPP"</formula>
    </cfRule>
    <cfRule type="cellIs" dxfId="410" priority="204" operator="equal">
      <formula>"PPC"</formula>
    </cfRule>
    <cfRule type="cellIs" dxfId="409" priority="205" operator="equal">
      <formula>"DP"</formula>
    </cfRule>
  </conditionalFormatting>
  <conditionalFormatting sqref="BX6:BX7">
    <cfRule type="cellIs" dxfId="405" priority="206" operator="greaterThan">
      <formula>"a"</formula>
    </cfRule>
  </conditionalFormatting>
  <conditionalFormatting sqref="BV6:BV7">
    <cfRule type="cellIs" dxfId="403" priority="199" operator="equal">
      <formula>"PPP"</formula>
    </cfRule>
    <cfRule type="cellIs" dxfId="402" priority="200" operator="equal">
      <formula>"PPC"</formula>
    </cfRule>
    <cfRule type="cellIs" dxfId="401" priority="201" operator="equal">
      <formula>"DP"</formula>
    </cfRule>
  </conditionalFormatting>
  <conditionalFormatting sqref="BV6:BV7">
    <cfRule type="cellIs" dxfId="397" priority="202" operator="greaterThan">
      <formula>"a"</formula>
    </cfRule>
  </conditionalFormatting>
  <conditionalFormatting sqref="CA6:CA7">
    <cfRule type="cellIs" dxfId="395" priority="196" operator="equal">
      <formula>"PPP"</formula>
    </cfRule>
    <cfRule type="cellIs" dxfId="394" priority="197" operator="equal">
      <formula>"PPC"</formula>
    </cfRule>
    <cfRule type="cellIs" dxfId="393" priority="198" operator="equal">
      <formula>"DP"</formula>
    </cfRule>
  </conditionalFormatting>
  <conditionalFormatting sqref="CE6:CE7">
    <cfRule type="cellIs" dxfId="389" priority="192" operator="equal">
      <formula>"PPP"</formula>
    </cfRule>
    <cfRule type="cellIs" dxfId="388" priority="193" operator="equal">
      <formula>"PPC"</formula>
    </cfRule>
    <cfRule type="cellIs" dxfId="387" priority="194" operator="equal">
      <formula>"DP"</formula>
    </cfRule>
  </conditionalFormatting>
  <conditionalFormatting sqref="CE6:CE7">
    <cfRule type="cellIs" dxfId="383" priority="195" operator="greaterThan">
      <formula>"a"</formula>
    </cfRule>
  </conditionalFormatting>
  <conditionalFormatting sqref="CC6:CC7">
    <cfRule type="cellIs" dxfId="381" priority="188" operator="equal">
      <formula>"PPP"</formula>
    </cfRule>
    <cfRule type="cellIs" dxfId="380" priority="189" operator="equal">
      <formula>"PPC"</formula>
    </cfRule>
    <cfRule type="cellIs" dxfId="379" priority="190" operator="equal">
      <formula>"DP"</formula>
    </cfRule>
  </conditionalFormatting>
  <conditionalFormatting sqref="CC6:CC7">
    <cfRule type="cellIs" dxfId="375" priority="191" operator="greaterThan">
      <formula>"a"</formula>
    </cfRule>
  </conditionalFormatting>
  <conditionalFormatting sqref="CK6:CK7">
    <cfRule type="cellIs" dxfId="373" priority="184" operator="equal">
      <formula>"PPP"</formula>
    </cfRule>
    <cfRule type="cellIs" dxfId="372" priority="185" operator="equal">
      <formula>"PPC"</formula>
    </cfRule>
    <cfRule type="cellIs" dxfId="371" priority="186" operator="equal">
      <formula>"DP"</formula>
    </cfRule>
  </conditionalFormatting>
  <conditionalFormatting sqref="CK6:CK7">
    <cfRule type="cellIs" dxfId="367" priority="187" operator="greaterThan">
      <formula>"a"</formula>
    </cfRule>
  </conditionalFormatting>
  <conditionalFormatting sqref="CL6:CL7">
    <cfRule type="cellIs" dxfId="365" priority="180" operator="equal">
      <formula>"PPP"</formula>
    </cfRule>
    <cfRule type="cellIs" dxfId="364" priority="181" operator="equal">
      <formula>"PPC"</formula>
    </cfRule>
    <cfRule type="cellIs" dxfId="363" priority="182" operator="equal">
      <formula>"DP"</formula>
    </cfRule>
  </conditionalFormatting>
  <conditionalFormatting sqref="CL6:CL7">
    <cfRule type="cellIs" dxfId="359" priority="183" operator="greaterThan">
      <formula>"a"</formula>
    </cfRule>
  </conditionalFormatting>
  <conditionalFormatting sqref="CJ6:CJ7">
    <cfRule type="cellIs" dxfId="357" priority="176" operator="equal">
      <formula>"PPP"</formula>
    </cfRule>
    <cfRule type="cellIs" dxfId="356" priority="177" operator="equal">
      <formula>"PPC"</formula>
    </cfRule>
    <cfRule type="cellIs" dxfId="355" priority="178" operator="equal">
      <formula>"DP"</formula>
    </cfRule>
  </conditionalFormatting>
  <conditionalFormatting sqref="CJ6:CJ7">
    <cfRule type="cellIs" dxfId="351" priority="179" operator="greaterThan">
      <formula>"a"</formula>
    </cfRule>
  </conditionalFormatting>
  <conditionalFormatting sqref="CO6:CO7">
    <cfRule type="cellIs" dxfId="349" priority="173" operator="equal">
      <formula>"PPP"</formula>
    </cfRule>
    <cfRule type="cellIs" dxfId="348" priority="174" operator="equal">
      <formula>"PPC"</formula>
    </cfRule>
    <cfRule type="cellIs" dxfId="347" priority="175" operator="equal">
      <formula>"DP"</formula>
    </cfRule>
  </conditionalFormatting>
  <conditionalFormatting sqref="CS6:CS7">
    <cfRule type="cellIs" dxfId="343" priority="169" operator="equal">
      <formula>"PPP"</formula>
    </cfRule>
    <cfRule type="cellIs" dxfId="342" priority="170" operator="equal">
      <formula>"PPC"</formula>
    </cfRule>
    <cfRule type="cellIs" dxfId="341" priority="171" operator="equal">
      <formula>"DP"</formula>
    </cfRule>
  </conditionalFormatting>
  <conditionalFormatting sqref="CS6:CS7">
    <cfRule type="cellIs" dxfId="337" priority="172" operator="greaterThan">
      <formula>"a"</formula>
    </cfRule>
  </conditionalFormatting>
  <conditionalFormatting sqref="CQ6:CQ7">
    <cfRule type="cellIs" dxfId="335" priority="165" operator="equal">
      <formula>"PPP"</formula>
    </cfRule>
    <cfRule type="cellIs" dxfId="334" priority="166" operator="equal">
      <formula>"PPC"</formula>
    </cfRule>
    <cfRule type="cellIs" dxfId="333" priority="167" operator="equal">
      <formula>"DP"</formula>
    </cfRule>
  </conditionalFormatting>
  <conditionalFormatting sqref="CQ6:CQ7">
    <cfRule type="cellIs" dxfId="329" priority="168" operator="greaterThan">
      <formula>"a"</formula>
    </cfRule>
  </conditionalFormatting>
  <conditionalFormatting sqref="CV6:CV7">
    <cfRule type="cellIs" dxfId="327" priority="162" operator="equal">
      <formula>"PPP"</formula>
    </cfRule>
    <cfRule type="cellIs" dxfId="326" priority="163" operator="equal">
      <formula>"PPC"</formula>
    </cfRule>
    <cfRule type="cellIs" dxfId="325" priority="164" operator="equal">
      <formula>"DP"</formula>
    </cfRule>
  </conditionalFormatting>
  <conditionalFormatting sqref="EZ6:EZ7">
    <cfRule type="cellIs" dxfId="321" priority="158" operator="equal">
      <formula>"PPP"</formula>
    </cfRule>
    <cfRule type="cellIs" dxfId="320" priority="159" operator="equal">
      <formula>"PPC"</formula>
    </cfRule>
    <cfRule type="cellIs" dxfId="319" priority="160" operator="equal">
      <formula>"DP"</formula>
    </cfRule>
  </conditionalFormatting>
  <conditionalFormatting sqref="EZ6:EZ7">
    <cfRule type="cellIs" dxfId="315" priority="161" operator="greaterThan">
      <formula>"a"</formula>
    </cfRule>
  </conditionalFormatting>
  <conditionalFormatting sqref="EU6:EU7">
    <cfRule type="cellIs" dxfId="313" priority="154" operator="equal">
      <formula>"PPP"</formula>
    </cfRule>
    <cfRule type="cellIs" dxfId="312" priority="155" operator="equal">
      <formula>"PPC"</formula>
    </cfRule>
    <cfRule type="cellIs" dxfId="311" priority="156" operator="equal">
      <formula>"DP"</formula>
    </cfRule>
  </conditionalFormatting>
  <conditionalFormatting sqref="EU6:EU7">
    <cfRule type="cellIs" dxfId="307" priority="157" operator="greaterThan">
      <formula>"a"</formula>
    </cfRule>
  </conditionalFormatting>
  <conditionalFormatting sqref="FB6:FB7">
    <cfRule type="cellIs" dxfId="305" priority="151" operator="equal">
      <formula>"PPP"</formula>
    </cfRule>
    <cfRule type="cellIs" dxfId="304" priority="152" operator="equal">
      <formula>"PPC"</formula>
    </cfRule>
    <cfRule type="cellIs" dxfId="303" priority="153" operator="equal">
      <formula>"DP"</formula>
    </cfRule>
  </conditionalFormatting>
  <conditionalFormatting sqref="FD6:FD7">
    <cfRule type="cellIs" dxfId="299" priority="147" operator="equal">
      <formula>"PPP"</formula>
    </cfRule>
    <cfRule type="cellIs" dxfId="298" priority="148" operator="equal">
      <formula>"PPC"</formula>
    </cfRule>
    <cfRule type="cellIs" dxfId="297" priority="149" operator="equal">
      <formula>"DP"</formula>
    </cfRule>
  </conditionalFormatting>
  <conditionalFormatting sqref="FD6:FD7">
    <cfRule type="cellIs" dxfId="293" priority="150" operator="greaterThan">
      <formula>"a"</formula>
    </cfRule>
  </conditionalFormatting>
  <conditionalFormatting sqref="DJ6:DJ7">
    <cfRule type="cellIs" dxfId="291" priority="144" operator="equal">
      <formula>"PPP"</formula>
    </cfRule>
    <cfRule type="cellIs" dxfId="290" priority="145" operator="equal">
      <formula>"PPC"</formula>
    </cfRule>
    <cfRule type="cellIs" dxfId="289" priority="146" operator="equal">
      <formula>"DP"</formula>
    </cfRule>
  </conditionalFormatting>
  <conditionalFormatting sqref="DN6:DN7">
    <cfRule type="cellIs" dxfId="285" priority="140" operator="equal">
      <formula>"PPP"</formula>
    </cfRule>
    <cfRule type="cellIs" dxfId="284" priority="141" operator="equal">
      <formula>"PPC"</formula>
    </cfRule>
    <cfRule type="cellIs" dxfId="283" priority="142" operator="equal">
      <formula>"DP"</formula>
    </cfRule>
  </conditionalFormatting>
  <conditionalFormatting sqref="DN6:DN7">
    <cfRule type="cellIs" dxfId="279" priority="143" operator="greaterThan">
      <formula>"a"</formula>
    </cfRule>
  </conditionalFormatting>
  <conditionalFormatting sqref="DL6:DL7">
    <cfRule type="cellIs" dxfId="277" priority="136" operator="equal">
      <formula>"PPP"</formula>
    </cfRule>
    <cfRule type="cellIs" dxfId="276" priority="137" operator="equal">
      <formula>"PPC"</formula>
    </cfRule>
    <cfRule type="cellIs" dxfId="275" priority="138" operator="equal">
      <formula>"DP"</formula>
    </cfRule>
  </conditionalFormatting>
  <conditionalFormatting sqref="DL6:DL7">
    <cfRule type="cellIs" dxfId="271" priority="139" operator="greaterThan">
      <formula>"a"</formula>
    </cfRule>
  </conditionalFormatting>
  <conditionalFormatting sqref="DQ6:DQ7">
    <cfRule type="cellIs" dxfId="269" priority="133" operator="equal">
      <formula>"PPP"</formula>
    </cfRule>
    <cfRule type="cellIs" dxfId="268" priority="134" operator="equal">
      <formula>"PPC"</formula>
    </cfRule>
    <cfRule type="cellIs" dxfId="267" priority="135" operator="equal">
      <formula>"DP"</formula>
    </cfRule>
  </conditionalFormatting>
  <conditionalFormatting sqref="DU6:DU7">
    <cfRule type="cellIs" dxfId="263" priority="129" operator="equal">
      <formula>"PPP"</formula>
    </cfRule>
    <cfRule type="cellIs" dxfId="262" priority="130" operator="equal">
      <formula>"PPC"</formula>
    </cfRule>
    <cfRule type="cellIs" dxfId="261" priority="131" operator="equal">
      <formula>"DP"</formula>
    </cfRule>
  </conditionalFormatting>
  <conditionalFormatting sqref="DU6:DU7">
    <cfRule type="cellIs" dxfId="257" priority="132" operator="greaterThan">
      <formula>"a"</formula>
    </cfRule>
  </conditionalFormatting>
  <conditionalFormatting sqref="DS6:DS7">
    <cfRule type="cellIs" dxfId="255" priority="125" operator="equal">
      <formula>"PPP"</formula>
    </cfRule>
    <cfRule type="cellIs" dxfId="254" priority="126" operator="equal">
      <formula>"PPC"</formula>
    </cfRule>
    <cfRule type="cellIs" dxfId="253" priority="127" operator="equal">
      <formula>"DP"</formula>
    </cfRule>
  </conditionalFormatting>
  <conditionalFormatting sqref="DS6:DS7">
    <cfRule type="cellIs" dxfId="249" priority="128" operator="greaterThan">
      <formula>"a"</formula>
    </cfRule>
  </conditionalFormatting>
  <conditionalFormatting sqref="DX6:DX7">
    <cfRule type="cellIs" dxfId="247" priority="122" operator="equal">
      <formula>"PPP"</formula>
    </cfRule>
    <cfRule type="cellIs" dxfId="246" priority="123" operator="equal">
      <formula>"PPC"</formula>
    </cfRule>
    <cfRule type="cellIs" dxfId="245" priority="124" operator="equal">
      <formula>"DP"</formula>
    </cfRule>
  </conditionalFormatting>
  <conditionalFormatting sqref="DZ6:DZ7">
    <cfRule type="cellIs" dxfId="241" priority="118" operator="equal">
      <formula>"PPP"</formula>
    </cfRule>
    <cfRule type="cellIs" dxfId="240" priority="119" operator="equal">
      <formula>"PPC"</formula>
    </cfRule>
    <cfRule type="cellIs" dxfId="239" priority="120" operator="equal">
      <formula>"DP"</formula>
    </cfRule>
  </conditionalFormatting>
  <conditionalFormatting sqref="DZ6:DZ7">
    <cfRule type="cellIs" dxfId="235" priority="121" operator="greaterThan">
      <formula>"a"</formula>
    </cfRule>
  </conditionalFormatting>
  <conditionalFormatting sqref="AF6:AG7 AD6:AD7">
    <cfRule type="cellIs" dxfId="233" priority="115" operator="equal">
      <formula>"PPP"</formula>
    </cfRule>
    <cfRule type="cellIs" dxfId="232" priority="116" operator="equal">
      <formula>"PPC"</formula>
    </cfRule>
    <cfRule type="cellIs" dxfId="231" priority="117" operator="equal">
      <formula>"DP"</formula>
    </cfRule>
  </conditionalFormatting>
  <conditionalFormatting sqref="AH6:AH7">
    <cfRule type="cellIs" dxfId="227" priority="111" operator="equal">
      <formula>"PPP"</formula>
    </cfRule>
    <cfRule type="cellIs" dxfId="226" priority="112" operator="equal">
      <formula>"PPC"</formula>
    </cfRule>
    <cfRule type="cellIs" dxfId="225" priority="113" operator="equal">
      <formula>"DP"</formula>
    </cfRule>
  </conditionalFormatting>
  <conditionalFormatting sqref="AH6:AH7">
    <cfRule type="cellIs" dxfId="221" priority="114" operator="greaterThan">
      <formula>"a"</formula>
    </cfRule>
  </conditionalFormatting>
  <conditionalFormatting sqref="AE6:AE7">
    <cfRule type="cellIs" dxfId="219" priority="108" operator="equal">
      <formula>"PPP"</formula>
    </cfRule>
    <cfRule type="cellIs" dxfId="218" priority="109" operator="equal">
      <formula>"PPC"</formula>
    </cfRule>
    <cfRule type="cellIs" dxfId="217" priority="110" operator="equal">
      <formula>"DP"</formula>
    </cfRule>
  </conditionalFormatting>
  <conditionalFormatting sqref="FG6:FG7">
    <cfRule type="cellIs" dxfId="213" priority="104" operator="equal">
      <formula>"PPP"</formula>
    </cfRule>
    <cfRule type="cellIs" dxfId="212" priority="105" operator="equal">
      <formula>"PPC"</formula>
    </cfRule>
    <cfRule type="cellIs" dxfId="211" priority="106" operator="equal">
      <formula>"DP"</formula>
    </cfRule>
  </conditionalFormatting>
  <conditionalFormatting sqref="FG6:FG7">
    <cfRule type="cellIs" dxfId="207" priority="107" operator="greaterThan">
      <formula>"a"</formula>
    </cfRule>
  </conditionalFormatting>
  <conditionalFormatting sqref="EQ6:EQ7">
    <cfRule type="cellIs" dxfId="205" priority="101" operator="equal">
      <formula>"PPP"</formula>
    </cfRule>
    <cfRule type="cellIs" dxfId="204" priority="102" operator="equal">
      <formula>"PPC"</formula>
    </cfRule>
    <cfRule type="cellIs" dxfId="203" priority="103" operator="equal">
      <formula>"DP"</formula>
    </cfRule>
  </conditionalFormatting>
  <conditionalFormatting sqref="BN6:BN7">
    <cfRule type="cellIs" dxfId="199" priority="97" operator="equal">
      <formula>"PPP"</formula>
    </cfRule>
    <cfRule type="cellIs" dxfId="198" priority="98" operator="equal">
      <formula>"PPC"</formula>
    </cfRule>
    <cfRule type="cellIs" dxfId="197" priority="99" operator="equal">
      <formula>"DP"</formula>
    </cfRule>
  </conditionalFormatting>
  <conditionalFormatting sqref="BN6:BN7">
    <cfRule type="cellIs" dxfId="193" priority="100" operator="greaterThan">
      <formula>"a"</formula>
    </cfRule>
  </conditionalFormatting>
  <conditionalFormatting sqref="BP6:BP7">
    <cfRule type="cellIs" dxfId="191" priority="93" operator="equal">
      <formula>"PPP"</formula>
    </cfRule>
    <cfRule type="cellIs" dxfId="190" priority="94" operator="equal">
      <formula>"PPC"</formula>
    </cfRule>
    <cfRule type="cellIs" dxfId="189" priority="95" operator="equal">
      <formula>"DP"</formula>
    </cfRule>
  </conditionalFormatting>
  <conditionalFormatting sqref="BP6:BP7">
    <cfRule type="cellIs" dxfId="185" priority="96" operator="greaterThan">
      <formula>"a"</formula>
    </cfRule>
  </conditionalFormatting>
  <conditionalFormatting sqref="BU6:BU7">
    <cfRule type="cellIs" dxfId="183" priority="89" operator="equal">
      <formula>"PPP"</formula>
    </cfRule>
    <cfRule type="cellIs" dxfId="182" priority="90" operator="equal">
      <formula>"PPC"</formula>
    </cfRule>
    <cfRule type="cellIs" dxfId="181" priority="91" operator="equal">
      <formula>"DP"</formula>
    </cfRule>
  </conditionalFormatting>
  <conditionalFormatting sqref="BU6:BU7">
    <cfRule type="cellIs" dxfId="177" priority="92" operator="greaterThan">
      <formula>"a"</formula>
    </cfRule>
  </conditionalFormatting>
  <conditionalFormatting sqref="CB6:CB7">
    <cfRule type="cellIs" dxfId="175" priority="85" operator="equal">
      <formula>"PPP"</formula>
    </cfRule>
    <cfRule type="cellIs" dxfId="174" priority="86" operator="equal">
      <formula>"PPC"</formula>
    </cfRule>
    <cfRule type="cellIs" dxfId="173" priority="87" operator="equal">
      <formula>"DP"</formula>
    </cfRule>
  </conditionalFormatting>
  <conditionalFormatting sqref="CB6:CB7">
    <cfRule type="cellIs" dxfId="169" priority="88" operator="greaterThan">
      <formula>"a"</formula>
    </cfRule>
  </conditionalFormatting>
  <conditionalFormatting sqref="CD6:CD7">
    <cfRule type="cellIs" dxfId="167" priority="81" operator="equal">
      <formula>"PPP"</formula>
    </cfRule>
    <cfRule type="cellIs" dxfId="166" priority="82" operator="equal">
      <formula>"PPC"</formula>
    </cfRule>
    <cfRule type="cellIs" dxfId="165" priority="83" operator="equal">
      <formula>"DP"</formula>
    </cfRule>
  </conditionalFormatting>
  <conditionalFormatting sqref="CD6:CD7">
    <cfRule type="cellIs" dxfId="161" priority="84" operator="greaterThan">
      <formula>"a"</formula>
    </cfRule>
  </conditionalFormatting>
  <conditionalFormatting sqref="CP6:CP7">
    <cfRule type="cellIs" dxfId="159" priority="77" operator="equal">
      <formula>"PPP"</formula>
    </cfRule>
    <cfRule type="cellIs" dxfId="158" priority="78" operator="equal">
      <formula>"PPC"</formula>
    </cfRule>
    <cfRule type="cellIs" dxfId="157" priority="79" operator="equal">
      <formula>"DP"</formula>
    </cfRule>
  </conditionalFormatting>
  <conditionalFormatting sqref="CP6:CP7">
    <cfRule type="cellIs" dxfId="153" priority="80" operator="greaterThan">
      <formula>"a"</formula>
    </cfRule>
  </conditionalFormatting>
  <conditionalFormatting sqref="CR6:CR7">
    <cfRule type="cellIs" dxfId="151" priority="73" operator="equal">
      <formula>"PPP"</formula>
    </cfRule>
    <cfRule type="cellIs" dxfId="150" priority="74" operator="equal">
      <formula>"PPC"</formula>
    </cfRule>
    <cfRule type="cellIs" dxfId="149" priority="75" operator="equal">
      <formula>"DP"</formula>
    </cfRule>
  </conditionalFormatting>
  <conditionalFormatting sqref="CR6:CR7">
    <cfRule type="cellIs" dxfId="145" priority="76" operator="greaterThan">
      <formula>"a"</formula>
    </cfRule>
  </conditionalFormatting>
  <conditionalFormatting sqref="CW6:CW7">
    <cfRule type="cellIs" dxfId="143" priority="69" operator="equal">
      <formula>"PPP"</formula>
    </cfRule>
    <cfRule type="cellIs" dxfId="142" priority="70" operator="equal">
      <formula>"PPC"</formula>
    </cfRule>
    <cfRule type="cellIs" dxfId="141" priority="71" operator="equal">
      <formula>"DP"</formula>
    </cfRule>
  </conditionalFormatting>
  <conditionalFormatting sqref="CW6:CW7">
    <cfRule type="cellIs" dxfId="137" priority="72" operator="greaterThan">
      <formula>"a"</formula>
    </cfRule>
  </conditionalFormatting>
  <conditionalFormatting sqref="CY6:CY7">
    <cfRule type="cellIs" dxfId="135" priority="65" operator="equal">
      <formula>"PPP"</formula>
    </cfRule>
    <cfRule type="cellIs" dxfId="134" priority="66" operator="equal">
      <formula>"PPC"</formula>
    </cfRule>
    <cfRule type="cellIs" dxfId="133" priority="67" operator="equal">
      <formula>"DP"</formula>
    </cfRule>
  </conditionalFormatting>
  <conditionalFormatting sqref="CY6:CY7">
    <cfRule type="cellIs" dxfId="129" priority="68" operator="greaterThan">
      <formula>"a"</formula>
    </cfRule>
  </conditionalFormatting>
  <conditionalFormatting sqref="DD6:DD7">
    <cfRule type="cellIs" dxfId="127" priority="61" operator="equal">
      <formula>"PPP"</formula>
    </cfRule>
    <cfRule type="cellIs" dxfId="126" priority="62" operator="equal">
      <formula>"PPC"</formula>
    </cfRule>
    <cfRule type="cellIs" dxfId="125" priority="63" operator="equal">
      <formula>"DP"</formula>
    </cfRule>
  </conditionalFormatting>
  <conditionalFormatting sqref="DD6:DD7">
    <cfRule type="cellIs" dxfId="121" priority="64" operator="greaterThan">
      <formula>"a"</formula>
    </cfRule>
  </conditionalFormatting>
  <conditionalFormatting sqref="DK6:DK7">
    <cfRule type="cellIs" dxfId="119" priority="57" operator="equal">
      <formula>"PPP"</formula>
    </cfRule>
    <cfRule type="cellIs" dxfId="118" priority="58" operator="equal">
      <formula>"PPC"</formula>
    </cfRule>
    <cfRule type="cellIs" dxfId="117" priority="59" operator="equal">
      <formula>"DP"</formula>
    </cfRule>
  </conditionalFormatting>
  <conditionalFormatting sqref="DK6:DK7">
    <cfRule type="cellIs" dxfId="113" priority="60" operator="greaterThan">
      <formula>"a"</formula>
    </cfRule>
  </conditionalFormatting>
  <conditionalFormatting sqref="DM6:DM7">
    <cfRule type="cellIs" dxfId="111" priority="53" operator="equal">
      <formula>"PPP"</formula>
    </cfRule>
    <cfRule type="cellIs" dxfId="110" priority="54" operator="equal">
      <formula>"PPC"</formula>
    </cfRule>
    <cfRule type="cellIs" dxfId="109" priority="55" operator="equal">
      <formula>"DP"</formula>
    </cfRule>
  </conditionalFormatting>
  <conditionalFormatting sqref="DM6:DM7">
    <cfRule type="cellIs" dxfId="105" priority="56" operator="greaterThan">
      <formula>"a"</formula>
    </cfRule>
  </conditionalFormatting>
  <conditionalFormatting sqref="DR6:DR7">
    <cfRule type="cellIs" dxfId="103" priority="49" operator="equal">
      <formula>"PPP"</formula>
    </cfRule>
    <cfRule type="cellIs" dxfId="102" priority="50" operator="equal">
      <formula>"PPC"</formula>
    </cfRule>
    <cfRule type="cellIs" dxfId="101" priority="51" operator="equal">
      <formula>"DP"</formula>
    </cfRule>
  </conditionalFormatting>
  <conditionalFormatting sqref="DR6:DR7">
    <cfRule type="cellIs" dxfId="97" priority="52" operator="greaterThan">
      <formula>"a"</formula>
    </cfRule>
  </conditionalFormatting>
  <conditionalFormatting sqref="DT6:DT7">
    <cfRule type="cellIs" dxfId="95" priority="45" operator="equal">
      <formula>"PPP"</formula>
    </cfRule>
    <cfRule type="cellIs" dxfId="94" priority="46" operator="equal">
      <formula>"PPC"</formula>
    </cfRule>
    <cfRule type="cellIs" dxfId="93" priority="47" operator="equal">
      <formula>"DP"</formula>
    </cfRule>
  </conditionalFormatting>
  <conditionalFormatting sqref="DT6:DT7">
    <cfRule type="cellIs" dxfId="89" priority="48" operator="greaterThan">
      <formula>"a"</formula>
    </cfRule>
  </conditionalFormatting>
  <conditionalFormatting sqref="DY6:DY7">
    <cfRule type="cellIs" dxfId="87" priority="41" operator="equal">
      <formula>"PPP"</formula>
    </cfRule>
    <cfRule type="cellIs" dxfId="86" priority="42" operator="equal">
      <formula>"PPC"</formula>
    </cfRule>
    <cfRule type="cellIs" dxfId="85" priority="43" operator="equal">
      <formula>"DP"</formula>
    </cfRule>
  </conditionalFormatting>
  <conditionalFormatting sqref="DY6:DY7">
    <cfRule type="cellIs" dxfId="81" priority="44" operator="greaterThan">
      <formula>"a"</formula>
    </cfRule>
  </conditionalFormatting>
  <conditionalFormatting sqref="EF6:EF7">
    <cfRule type="cellIs" dxfId="79" priority="37" operator="equal">
      <formula>"PPP"</formula>
    </cfRule>
    <cfRule type="cellIs" dxfId="78" priority="38" operator="equal">
      <formula>"PPC"</formula>
    </cfRule>
    <cfRule type="cellIs" dxfId="77" priority="39" operator="equal">
      <formula>"DP"</formula>
    </cfRule>
  </conditionalFormatting>
  <conditionalFormatting sqref="EF6:EF7">
    <cfRule type="cellIs" dxfId="73" priority="40" operator="greaterThan">
      <formula>"a"</formula>
    </cfRule>
  </conditionalFormatting>
  <conditionalFormatting sqref="EH6:EH7">
    <cfRule type="cellIs" dxfId="71" priority="33" operator="equal">
      <formula>"PPP"</formula>
    </cfRule>
    <cfRule type="cellIs" dxfId="70" priority="34" operator="equal">
      <formula>"PPC"</formula>
    </cfRule>
    <cfRule type="cellIs" dxfId="69" priority="35" operator="equal">
      <formula>"DP"</formula>
    </cfRule>
  </conditionalFormatting>
  <conditionalFormatting sqref="EH6:EH7">
    <cfRule type="cellIs" dxfId="65" priority="36" operator="greaterThan">
      <formula>"a"</formula>
    </cfRule>
  </conditionalFormatting>
  <conditionalFormatting sqref="EM6:EM7">
    <cfRule type="cellIs" dxfId="63" priority="29" operator="equal">
      <formula>"PPP"</formula>
    </cfRule>
    <cfRule type="cellIs" dxfId="62" priority="30" operator="equal">
      <formula>"PPC"</formula>
    </cfRule>
    <cfRule type="cellIs" dxfId="61" priority="31" operator="equal">
      <formula>"DP"</formula>
    </cfRule>
  </conditionalFormatting>
  <conditionalFormatting sqref="EM6:EM7">
    <cfRule type="cellIs" dxfId="57" priority="32" operator="greaterThan">
      <formula>"a"</formula>
    </cfRule>
  </conditionalFormatting>
  <conditionalFormatting sqref="EO6:EO7">
    <cfRule type="cellIs" dxfId="55" priority="25" operator="equal">
      <formula>"PPP"</formula>
    </cfRule>
    <cfRule type="cellIs" dxfId="54" priority="26" operator="equal">
      <formula>"PPC"</formula>
    </cfRule>
    <cfRule type="cellIs" dxfId="53" priority="27" operator="equal">
      <formula>"DP"</formula>
    </cfRule>
  </conditionalFormatting>
  <conditionalFormatting sqref="EO6:EO7">
    <cfRule type="cellIs" dxfId="49" priority="28" operator="greaterThan">
      <formula>"a"</formula>
    </cfRule>
  </conditionalFormatting>
  <conditionalFormatting sqref="AL6:AL7">
    <cfRule type="cellIs" dxfId="47" priority="21" operator="equal">
      <formula>"PPP"</formula>
    </cfRule>
    <cfRule type="cellIs" dxfId="46" priority="22" operator="equal">
      <formula>"PPC"</formula>
    </cfRule>
    <cfRule type="cellIs" dxfId="45" priority="23" operator="equal">
      <formula>"DP"</formula>
    </cfRule>
  </conditionalFormatting>
  <conditionalFormatting sqref="AL6:AL7">
    <cfRule type="cellIs" dxfId="41" priority="24" operator="greaterThan">
      <formula>"a"</formula>
    </cfRule>
  </conditionalFormatting>
  <conditionalFormatting sqref="AN6:AN7">
    <cfRule type="cellIs" dxfId="39" priority="17" operator="equal">
      <formula>"PPP"</formula>
    </cfRule>
    <cfRule type="cellIs" dxfId="38" priority="18" operator="equal">
      <formula>"PPC"</formula>
    </cfRule>
    <cfRule type="cellIs" dxfId="37" priority="19" operator="equal">
      <formula>"DP"</formula>
    </cfRule>
  </conditionalFormatting>
  <conditionalFormatting sqref="AN6:AN7">
    <cfRule type="cellIs" dxfId="33" priority="20" operator="greaterThan">
      <formula>"a"</formula>
    </cfRule>
  </conditionalFormatting>
  <conditionalFormatting sqref="AS6:AS7">
    <cfRule type="cellIs" dxfId="31" priority="13" operator="equal">
      <formula>"PPP"</formula>
    </cfRule>
    <cfRule type="cellIs" dxfId="30" priority="14" operator="equal">
      <formula>"PPC"</formula>
    </cfRule>
    <cfRule type="cellIs" dxfId="29" priority="15" operator="equal">
      <formula>"DP"</formula>
    </cfRule>
  </conditionalFormatting>
  <conditionalFormatting sqref="AS6:AS7">
    <cfRule type="cellIs" dxfId="25" priority="16" operator="greaterThan">
      <formula>"a"</formula>
    </cfRule>
  </conditionalFormatting>
  <conditionalFormatting sqref="AZ6:AZ7">
    <cfRule type="cellIs" dxfId="23" priority="9" operator="equal">
      <formula>"PPP"</formula>
    </cfRule>
    <cfRule type="cellIs" dxfId="22" priority="10" operator="equal">
      <formula>"PPC"</formula>
    </cfRule>
    <cfRule type="cellIs" dxfId="21" priority="11" operator="equal">
      <formula>"DP"</formula>
    </cfRule>
  </conditionalFormatting>
  <conditionalFormatting sqref="AZ6:AZ7">
    <cfRule type="cellIs" dxfId="17" priority="12" operator="greaterThan">
      <formula>"a"</formula>
    </cfRule>
  </conditionalFormatting>
  <conditionalFormatting sqref="BW7">
    <cfRule type="cellIs" dxfId="15" priority="5" operator="equal">
      <formula>"PPP"</formula>
    </cfRule>
    <cfRule type="cellIs" dxfId="14" priority="6" operator="equal">
      <formula>"PPC"</formula>
    </cfRule>
    <cfRule type="cellIs" dxfId="13" priority="7" operator="equal">
      <formula>"DP"</formula>
    </cfRule>
  </conditionalFormatting>
  <conditionalFormatting sqref="BW7">
    <cfRule type="cellIs" dxfId="9" priority="8" operator="greaterThan">
      <formula>"a"</formula>
    </cfRule>
  </conditionalFormatting>
  <conditionalFormatting sqref="DF6:DF7">
    <cfRule type="cellIs" dxfId="7" priority="1" operator="equal">
      <formula>"PPP"</formula>
    </cfRule>
    <cfRule type="cellIs" dxfId="6" priority="2" operator="equal">
      <formula>"PPC"</formula>
    </cfRule>
    <cfRule type="cellIs" dxfId="5" priority="3" operator="equal">
      <formula>"DP"</formula>
    </cfRule>
  </conditionalFormatting>
  <conditionalFormatting sqref="DF6:DF7">
    <cfRule type="cellIs" dxfId="1" priority="4" operator="greaterThan">
      <formula>"a"</formula>
    </cfRule>
  </conditionalFormatting>
  <hyperlinks>
    <hyperlink ref="D9" r:id="rId1" display="mailto:spirbras@gmail.com"/>
    <hyperlink ref="J41" r:id="rId2" display="nicolinacabrita@ncas-adv.com"/>
    <hyperlink ref="J29" r:id="rId3" display="mailto:carla.beselga@bqadvogadas.com"/>
    <hyperlink ref="J32" r:id="rId4" display="josecarvalhal@mail.telepac.pt"/>
    <hyperlink ref="J13" r:id="rId5"/>
    <hyperlink ref="J35" r:id="rId6" display="mailto:ritomarta@hotmail.com"/>
    <hyperlink ref="J52" r:id="rId7" display="mailto:neveslaranjeira@gmail.com"/>
    <hyperlink ref="J43" r:id="rId8" display="ramirez-9270l@adv.oa.pt"/>
    <hyperlink ref="J34" r:id="rId9" display="par@lsc.pt"/>
    <hyperlink ref="J55" r:id="rId10" display="mailto:neveslaranjeira@gmail.com"/>
    <hyperlink ref="J14" r:id="rId11"/>
    <hyperlink ref="J17" r:id="rId12" display="mailto:amb@jfn-adv.eu"/>
    <hyperlink ref="J50" r:id="rId13" display="mailto:marodrigues@mar-adv.com"/>
  </hyperlinks>
  <pageMargins left="0.7" right="0.7" top="0.75" bottom="0.75" header="0.3" footer="0.3"/>
  <pageSetup paperSize="9" orientation="portrait" r:id="rId14"/>
  <tableParts count="2"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Elsinha portátil</dc:creator>
  <cp:lastModifiedBy>Elsinha portátil</cp:lastModifiedBy>
  <dcterms:created xsi:type="dcterms:W3CDTF">2020-03-20T18:25:00Z</dcterms:created>
  <dcterms:modified xsi:type="dcterms:W3CDTF">2020-03-24T17:02:36Z</dcterms:modified>
</cp:coreProperties>
</file>